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555" windowWidth="19815" windowHeight="12465"/>
  </bookViews>
  <sheets>
    <sheet name="Reporte de Formatos" sheetId="1" r:id="rId1"/>
  </sheets>
  <externalReferences>
    <externalReference r:id="rId2"/>
    <externalReference r:id="rId3"/>
  </externalReferences>
  <calcPr calcId="144525"/>
</workbook>
</file>

<file path=xl/calcChain.xml><?xml version="1.0" encoding="utf-8"?>
<calcChain xmlns="http://schemas.openxmlformats.org/spreadsheetml/2006/main">
  <c r="I38" i="1" l="1"/>
  <c r="H38" i="1"/>
  <c r="I36" i="1"/>
  <c r="H36" i="1"/>
  <c r="I35" i="1"/>
  <c r="H35" i="1"/>
  <c r="H55" i="1" l="1"/>
  <c r="H54" i="1"/>
  <c r="H53" i="1"/>
  <c r="H52" i="1"/>
  <c r="H51" i="1"/>
  <c r="H50" i="1"/>
  <c r="H49" i="1"/>
  <c r="H48" i="1"/>
  <c r="H47" i="1"/>
  <c r="H46" i="1"/>
  <c r="H45" i="1"/>
  <c r="H44" i="1"/>
  <c r="H43" i="1"/>
  <c r="H42" i="1"/>
  <c r="H41" i="1"/>
</calcChain>
</file>

<file path=xl/sharedStrings.xml><?xml version="1.0" encoding="utf-8"?>
<sst xmlns="http://schemas.openxmlformats.org/spreadsheetml/2006/main" count="1130" uniqueCount="307">
  <si>
    <t>50885</t>
  </si>
  <si>
    <t>TÍTULO</t>
  </si>
  <si>
    <t>NOMBRE CORTO</t>
  </si>
  <si>
    <t>DESCRIPCIÓN</t>
  </si>
  <si>
    <t xml:space="preserve">Indicadores de Gestión </t>
  </si>
  <si>
    <t xml:space="preserve">A121Fr07C_Indicadores-de-Gestión </t>
  </si>
  <si>
    <t>3</t>
  </si>
  <si>
    <t>4</t>
  </si>
  <si>
    <t>1</t>
  </si>
  <si>
    <t>2</t>
  </si>
  <si>
    <t>13</t>
  </si>
  <si>
    <t>14</t>
  </si>
  <si>
    <t>468991</t>
  </si>
  <si>
    <t>469393</t>
  </si>
  <si>
    <t>469394</t>
  </si>
  <si>
    <t>468988</t>
  </si>
  <si>
    <t>468987</t>
  </si>
  <si>
    <t>468986</t>
  </si>
  <si>
    <t>468989</t>
  </si>
  <si>
    <t>468990</t>
  </si>
  <si>
    <t>468993</t>
  </si>
  <si>
    <t>468992</t>
  </si>
  <si>
    <t>468985</t>
  </si>
  <si>
    <t>468995</t>
  </si>
  <si>
    <t>468994</t>
  </si>
  <si>
    <t>468984</t>
  </si>
  <si>
    <t>468982</t>
  </si>
  <si>
    <t>Tabla Campos</t>
  </si>
  <si>
    <t>Ejercicio</t>
  </si>
  <si>
    <t>Fecha de inicio del periodo que se informa (día/mes/año)</t>
  </si>
  <si>
    <t>Fecha de término del periodo que se informa (día/mes/año)</t>
  </si>
  <si>
    <t>Denominación de cada indicador</t>
  </si>
  <si>
    <t>Tipo de indicador</t>
  </si>
  <si>
    <t>Unidad de medida</t>
  </si>
  <si>
    <t>Medios de verificación</t>
  </si>
  <si>
    <t xml:space="preserve">Resultados trimestrales </t>
  </si>
  <si>
    <t>Resultados anuales</t>
  </si>
  <si>
    <t>Justificación de los resultados</t>
  </si>
  <si>
    <t>Unidad responsable de medición</t>
  </si>
  <si>
    <t>Área (s) responsable (s) de la información</t>
  </si>
  <si>
    <t xml:space="preserve">Fecha de validación </t>
  </si>
  <si>
    <t>Fecha de Actualización</t>
  </si>
  <si>
    <t>Nota</t>
  </si>
  <si>
    <t>2018</t>
  </si>
  <si>
    <t>01/01/2018</t>
  </si>
  <si>
    <t>31/03/2018</t>
  </si>
  <si>
    <t>Indicador de desempeño</t>
  </si>
  <si>
    <t>Eficacia</t>
  </si>
  <si>
    <t>Tramites</t>
  </si>
  <si>
    <t>Informes de gestion a la coordinación de modernizacion administrativa (cgma)</t>
  </si>
  <si>
    <t>8325</t>
  </si>
  <si>
    <t>Los resultados son trimestrales por lo que no se tiene este calculo</t>
  </si>
  <si>
    <t xml:space="preserve">En el periodo que se reporta, la variación del índice de cumplimiento de las metas programadas obedece principalmente a las medidas que se han tomado en este centro de servicios y atención ciudadana, como son la  capacitación permanente del personal adscrito a ésta subdirección , se fortalecio la coordinación  con las direcciones generales y territoriales, estableciendo talleres impartidos por personal técnico de las áreas operartivas de las mismas, respecto a las actividades que desempeñan para dar atención de la demanda de servicios por parte de los vecinos. Lo anterior ha permitido mejorar sustancialmente la calidad de la recepcion que se brinda en las oficinas, incrementando favorablemente la percepcion del ciudadano respecto a la atencion de sus demandas, por lo que acuden con mayor frecuencia
</t>
  </si>
  <si>
    <t>Centro de servicios y atención ciudadana (CESAC)</t>
  </si>
  <si>
    <t>10/04/2018</t>
  </si>
  <si>
    <t/>
  </si>
  <si>
    <t>Porcenteje de Eficacia de Suelo de Conservación</t>
  </si>
  <si>
    <t>Metro Cuadrado</t>
  </si>
  <si>
    <t>Informes Trimestrales</t>
  </si>
  <si>
    <t>12,488</t>
  </si>
  <si>
    <t>El avance físico reportado en esta actividad presenta una depreciación debido a la disminución en las donaciones de plantas, por el resarcimiento del derribo de Sujetos Forestales , solicitados por la ciudadania. Así mismo cabe hacer mención que derivado de la autorización presupuestal por parte del área central para ejecutar las acciones operativas , al no poder ser adquiridos los materiales correspondientes dejando de cumplir con las metas programadas, para culminar al 100%.</t>
  </si>
  <si>
    <t>Dirección de Imagen y Mantenimiento Urbao</t>
  </si>
  <si>
    <t>Subdirección de Recolección de Residuos Solidos, Subdirección de Imagen Urbana, Unidad de Parques y Jardines y Unidad de Alumbrado Públilco.</t>
  </si>
  <si>
    <t>Prcentaje de Eficacia de Recolección de Residuos Solidos</t>
  </si>
  <si>
    <t>Tonelada</t>
  </si>
  <si>
    <t>142,658.74</t>
  </si>
  <si>
    <t>La Subdirección de Tratamiento de Recolección de Residuos Solidos, reporta una depreciación en la culminación de su meta física, debido al retiro del comercio informal de las calles aledañas al zócalo capitalino, disminuyendo considerablemente la cantiodad de residuos solidos, cabe hacer mención que la nueva composisción de los diferentes tipos de materiales, que posteriormente son considerados como basura, conforman volumen pero no peso, tal es el caso del pet, unice, plasticol, etc.</t>
  </si>
  <si>
    <t>Dirección de Recoleción y Tratamiento de Residuos Solidos</t>
  </si>
  <si>
    <t>Porcentaje de Eficacia de Plantación de Especies Vegetales</t>
  </si>
  <si>
    <t>1,267,000</t>
  </si>
  <si>
    <t>La meta física se cumplio al 100%.</t>
  </si>
  <si>
    <t>Dirección de Imagen y Mantenimiento Urbano</t>
  </si>
  <si>
    <t>Porcenteje de Eficacia del mantenimiento del Espacio Público</t>
  </si>
  <si>
    <t>Espacio Público</t>
  </si>
  <si>
    <t>5,597</t>
  </si>
  <si>
    <t>Se reporta esta meta, debido al gran incremento en la demanda ciudadana especialmente en la Actividad Adicional a esta Actividad Institucional, en el retiro de propaganda comercial efectuada en las colonias Buena Vista, San Simón, Santa María la Ribera,Cuauhtémoc, Juárez, San Rafael, Hipodromo, Roma Norte y Esperanza.</t>
  </si>
  <si>
    <t>Porcentaje de Eficacia del mantenimiento del Alumbrado Público</t>
  </si>
  <si>
    <t>Luminaria</t>
  </si>
  <si>
    <t>27,245</t>
  </si>
  <si>
    <t xml:space="preserve">SERVICIOS DE ESTACIONAMIENTO Y PARQUÍMETROS </t>
  </si>
  <si>
    <t>EFICACIA</t>
  </si>
  <si>
    <t>VEHICULO</t>
  </si>
  <si>
    <t>AVANCE PROGRAMATICO PRESUPUESTAL</t>
  </si>
  <si>
    <t>100</t>
  </si>
  <si>
    <t>LA META SE CUMPLIO AL TRIMESTRE</t>
  </si>
  <si>
    <t>DIRECCIÓN GENERAL DE ADMINISTRACIÓN</t>
  </si>
  <si>
    <t xml:space="preserve"> DIRECCIÓN DE PRESUPUESTO Y FINANZAS / SUBDIRECCIÓN DE PRESUPUESTO Y FINANZAS / UNIDAD DEPARTAMENTAL DE PROGRAMACIÓN Y PRESUPUESTO</t>
  </si>
  <si>
    <t>MODERNIZACIÓN ADMINISTRATIVA</t>
  </si>
  <si>
    <t>DOCUMENTO</t>
  </si>
  <si>
    <t>CAPACITACIÓN Y ACTUALIZACIÓN A SERVIDORES PÚBLICOS</t>
  </si>
  <si>
    <t>CURSO</t>
  </si>
  <si>
    <t>COORDINACION DE POLITICAS</t>
  </si>
  <si>
    <t>TRAMITE</t>
  </si>
  <si>
    <t>Proyectos estrategicos de desarrollo económico y fomento económico</t>
  </si>
  <si>
    <t>Evento</t>
  </si>
  <si>
    <t xml:space="preserve">Se utilizo más información como propaganda redes sociales </t>
  </si>
  <si>
    <t xml:space="preserve">Un evento realizado al 100% </t>
  </si>
  <si>
    <t>100%</t>
  </si>
  <si>
    <t>Se tuvo mejor coordinación con las empresas y las redes sociales.</t>
  </si>
  <si>
    <t>Dirección de Desarrollo Económico y Fomento Cooperativo</t>
  </si>
  <si>
    <t>direccion de desarrollo economico y fomento cooperativo</t>
  </si>
  <si>
    <t>04/10/2018</t>
  </si>
  <si>
    <t>gestion integral del riesgo en materia de proteccion civil</t>
  </si>
  <si>
    <t>eficacia</t>
  </si>
  <si>
    <t>gestion</t>
  </si>
  <si>
    <t xml:space="preserve">INFORME DE AVANCE TRIMESTRAL </t>
  </si>
  <si>
    <t>25%</t>
  </si>
  <si>
    <t>la meta trimestral se cumplio en tiempo y forma</t>
  </si>
  <si>
    <t>DIRECCION DE PROTECCION CIVIL</t>
  </si>
  <si>
    <t>01/04/2018</t>
  </si>
  <si>
    <t>30/06/2018</t>
  </si>
  <si>
    <t>Orientar informar recibir integrar registrar gestionar y entregar documentos que se relacionen con solicitudes avisos y manifestaciones que presente la ciudadania en Ventanilla Unica</t>
  </si>
  <si>
    <t>Libros de Gobierno Sistema de Computo bitacoras Informes semanales mensuales trimestrales</t>
  </si>
  <si>
    <t>9010</t>
  </si>
  <si>
    <t>32000</t>
  </si>
  <si>
    <t>Se eficiento el servicio con mayor control interno de las areas de atencion de la Ventanilla Unica y se incluyo un tramite mas Sin embargo el tiempo de espera para que los usuarios sean atendidos se prolonga por la falta de personal con el perfil requerido  y por falta de insumos</t>
  </si>
  <si>
    <t>Operadores y personal administrativo que atiende la administracion de Ventanilla Unica</t>
  </si>
  <si>
    <t>Ventanilla Unica Delegacional</t>
  </si>
  <si>
    <t>10/07/2018</t>
  </si>
  <si>
    <t>7540</t>
  </si>
  <si>
    <t>servicios legales</t>
  </si>
  <si>
    <t>servicio</t>
  </si>
  <si>
    <t>Información Programatica Trimestral</t>
  </si>
  <si>
    <t>97%</t>
  </si>
  <si>
    <t>15%</t>
  </si>
  <si>
    <t>Elecciones 2018</t>
  </si>
  <si>
    <t>Direccion Juridica</t>
  </si>
  <si>
    <t>reordenamiento de via publica</t>
  </si>
  <si>
    <t>comerciante</t>
  </si>
  <si>
    <t>48%</t>
  </si>
  <si>
    <t>Direccion de Mercados y Via Publica</t>
  </si>
  <si>
    <t>Desazolve de la Red del Sistema de Drenaje</t>
  </si>
  <si>
    <t>Metro</t>
  </si>
  <si>
    <t>86%</t>
  </si>
  <si>
    <t>85.93</t>
  </si>
  <si>
    <t>No se alcanzo la meta programada a este peíodo ya que no se conto con el material necesario para dar la atención a los requerimintos de la ciudadania.</t>
  </si>
  <si>
    <t>Jefatura de Unidad Departamental de Mantenimiento Hidraulico</t>
  </si>
  <si>
    <t>Mantenimiento, Conservación y Rehabilitación al Sistema de Drenaje</t>
  </si>
  <si>
    <t>Kilometro</t>
  </si>
  <si>
    <t>21%</t>
  </si>
  <si>
    <t>20.68</t>
  </si>
  <si>
    <t>Balizamiento en Vialidades</t>
  </si>
  <si>
    <t>11447%</t>
  </si>
  <si>
    <t>34,340.00</t>
  </si>
  <si>
    <t>Durante este trimestre se tuvo una mayor demanda ciudadana e interistitucional, contando con recursos humanos y materiales suficientes que nos permitio se incrementaran los trabajos en beneficio de la ciudadania de la demarcación</t>
  </si>
  <si>
    <t>Jefatura de Unidad Departamental de Atencion a Emergencias</t>
  </si>
  <si>
    <t>Mantenimiento, Conservación y Rehabilitación de Banquetas</t>
  </si>
  <si>
    <t>M2</t>
  </si>
  <si>
    <t>488%</t>
  </si>
  <si>
    <t>1,462.86</t>
  </si>
  <si>
    <t xml:space="preserve">Para esta Actividad Intitucional la meta programada al período se rebasó, debido a que se contó con el personal, material y la maquinaría para la atención de los servicios y una mayor demanda ciudadana. </t>
  </si>
  <si>
    <t>Jefatura de Unidad Departamental de Mantenimiento a Vialidades</t>
  </si>
  <si>
    <t>Mantenimiento, Conservación y Rehabilitación a Edificios Públicos</t>
  </si>
  <si>
    <t>Inmueble</t>
  </si>
  <si>
    <t>0%</t>
  </si>
  <si>
    <t>0</t>
  </si>
  <si>
    <t xml:space="preserve">No se ejercio nada debido a que se programaron los inmuebles para el siguiente trimestre 2018 </t>
  </si>
  <si>
    <t xml:space="preserve">Jefatura de Unidad Departamentsl de Mantenimiento a Edificios Públicos </t>
  </si>
  <si>
    <t>Mantenimiento, Conservación y Rehabilitación de Infraestructura Comercial</t>
  </si>
  <si>
    <t>Mantenimiento, Conservación y Rehabilitación en Vialidades Secundarias</t>
  </si>
  <si>
    <t>1063%</t>
  </si>
  <si>
    <t>21,258.18</t>
  </si>
  <si>
    <t>Provisión Emergente de Agua Potable</t>
  </si>
  <si>
    <t>M3</t>
  </si>
  <si>
    <t>3%</t>
  </si>
  <si>
    <t>114</t>
  </si>
  <si>
    <t>Mantenimiento, Conservación y Rehabilitación de Infraestructura de Agua Potable</t>
  </si>
  <si>
    <t>70%</t>
  </si>
  <si>
    <t>69.64</t>
  </si>
  <si>
    <t>Mantenimiento, Conservación de Rehabilitación para Unidades Habitacionales  y Vivienda</t>
  </si>
  <si>
    <t>Apoyo</t>
  </si>
  <si>
    <t>7%</t>
  </si>
  <si>
    <t>26</t>
  </si>
  <si>
    <t>Construcción y Ampliación de Infraestructura Deportiva</t>
  </si>
  <si>
    <t>Direccion de Obras Públicas</t>
  </si>
  <si>
    <t>Mantenimiento, Conservación y Rehabilitación de Infraestructura Cultural</t>
  </si>
  <si>
    <t>Jefatura de Unidad Departamental de Mantenimiento a Espacios Publicos</t>
  </si>
  <si>
    <t>Mantenimiento, Conservación y Rehabilitación de Infraestructura Educativa</t>
  </si>
  <si>
    <t xml:space="preserve">  Direccion de Obras Públicas y Jefatura de Unidad Departamentsl de Mantenimiento a Edificios Públicos </t>
  </si>
  <si>
    <t>Construcción y Ampliación de Infraestructura de Desarrollo Social</t>
  </si>
  <si>
    <t>Mantenimiento, Conservación y Rehabilitación de Infraestructura de Desarrollo Social</t>
  </si>
  <si>
    <t>5,970</t>
  </si>
  <si>
    <t>128,000</t>
  </si>
  <si>
    <t>137,631.42</t>
  </si>
  <si>
    <t>800,000.00</t>
  </si>
  <si>
    <t>La Subdirección de Tratamiento de Recolección de Residuos Solidos, reporta una depreciación en la culminación de su meta física, debido al retiro del comercio informal de las calles aledañas al zócalo capitalino, disminuyendo considerablemente la cantidad de residuos solidos, cabe hacer mención que la nueva composisción de los diferentes tipos de materiales, que posteriormente son considerados como basura, conforman volumen pero no peso, tal es el caso del pet, unice, plasticol, etc.</t>
  </si>
  <si>
    <t>5,037</t>
  </si>
  <si>
    <t>14,204</t>
  </si>
  <si>
    <t>Fometo de actividades deportivas y recreativas</t>
  </si>
  <si>
    <t>eventos</t>
  </si>
  <si>
    <t>oficios de trabajo</t>
  </si>
  <si>
    <t>41.00%</t>
  </si>
  <si>
    <t>31%</t>
  </si>
  <si>
    <t>se llego a la meta programadas porque la subdireccion en su esfuerzo a la difusion del deporte logro obtener buenos resultados a pesar de que no se conto con disponibilidad presupuestal</t>
  </si>
  <si>
    <t>subdireccion de deporte</t>
  </si>
  <si>
    <t>Direccion General de Desarrollo Social</t>
  </si>
  <si>
    <t>APOYO A LA JUVENTUD</t>
  </si>
  <si>
    <t xml:space="preserve">EFICACIA </t>
  </si>
  <si>
    <t>PERSONA</t>
  </si>
  <si>
    <t>INFORMES SEMANALES TRIMESTRALES  POA 2018</t>
  </si>
  <si>
    <t>50.00%</t>
  </si>
  <si>
    <t>a realizar eficazmente su trabajo la subdireccion de educacio logro cubrir los objetivos y metas programadas</t>
  </si>
  <si>
    <t xml:space="preserve">SUBDIRECCION DE EDUCACION </t>
  </si>
  <si>
    <t>APOYOS A JEFAS DE FAMILIA</t>
  </si>
  <si>
    <t>padron de beneficiarios</t>
  </si>
  <si>
    <t>50%</t>
  </si>
  <si>
    <t>a realizar eficazmente su trabajo la subdireccion de inclusion y corresponsabilidad social logro cubrir los objetivos y metas programadas</t>
  </si>
  <si>
    <t>DIRECCION GENERAL DE DESARROLLO SOCIAL</t>
  </si>
  <si>
    <t>BECAS A MENORES EN CONDICIONES DE POBREZA Y VULNERABILIDAD SOCIAL</t>
  </si>
  <si>
    <t>a realizar eficazmente su trabajo la subdireccion de educacion logro cubrir los objetivos y metas programadas</t>
  </si>
  <si>
    <t>SERVICIOS COMPLEMENTARIOS DE APOYO A PERSONAS CON DISCAPACIDAD</t>
  </si>
  <si>
    <t>a realizar eficazmente su trabajo la subdireccion de atencion medica logro cubrir los objetivos y metas programadas</t>
  </si>
  <si>
    <t>SERVICIOS COMPLEMENTARIOS DE APOYO SOCIAL A ADULTOS MAYORES</t>
  </si>
  <si>
    <t>OPERACION DE CENTROS DE DESARROLLO INFANTIL EN DELEGACIONES</t>
  </si>
  <si>
    <t>100 por ciento</t>
  </si>
  <si>
    <t>LA META SE CUMPLIO</t>
  </si>
  <si>
    <t>Porcentaje de Eventos Realizados</t>
  </si>
  <si>
    <t>Programa Operativo Anual ejercicio 2018, Reportes Quincenales de Actividades Culturales de la Dirección General de Cultura y el Informe de Avance Programático Presupuestal de la Dirección General de Cultura ejercicio 2018.</t>
  </si>
  <si>
    <t>72%</t>
  </si>
  <si>
    <t>11%</t>
  </si>
  <si>
    <t>La meta física al segundo trimestre del año 2018 (enero-junio), correspondiente a la Dirección General de Cultura del Órgano Político Administrativo en Cuauhtémoc, no se logró alcanzar (72%), debido a que a desde el mes de enero del presente año, se encuentran suspendidas las Visitas Guiadas y Recorridos de Divulgación Histórico Patrimonial en el Monumento a los Héroes de la Independencia, por supervisiones técnicas.</t>
  </si>
  <si>
    <t>Jefatura de Unidad Departamental de Administración de Cultura.</t>
  </si>
  <si>
    <t>Dirección General de Cultura</t>
  </si>
  <si>
    <t>INFORME DE AVANCE TRIMESTRAL</t>
  </si>
  <si>
    <t>25 por ciento</t>
  </si>
  <si>
    <t>Apoyo a la prevencion del delito</t>
  </si>
  <si>
    <t>evento</t>
  </si>
  <si>
    <t xml:space="preserve">100 por ciento </t>
  </si>
  <si>
    <t xml:space="preserve">33.33 por ciento </t>
  </si>
  <si>
    <t>DIRECCION GENERAL DE SEGURIDAD PUBLICA</t>
  </si>
  <si>
    <t>1. Reportes de Actividades Culturales realizadas por las Subdirecciones pertenecientes a la Dirección General de los Derechos Culturales, Recreativos y Educativos, y sus respectivas Jefaturas de Unidad, Casas y Centros Culturales 2. Informes Trimestrales del Avance Programático Presupuestal</t>
  </si>
  <si>
    <t>La meta física al Cuarto Trimestre del año 2018 (octubre-diciembre), correspondiente a la Dirección General de los Derechos Culturales, Recreativos y Educativos del Órgano Político Administrativo en Cuauhtémoc, no se logró alcanzar, debido a que a desde el mes de enero del presente año, se encuentran suspendidas las Visitas Guiadas y Recorridos de Divulgación Histórico Patrimonial en el Monumento a los Héroes de la Independencia, por supervisiones técnicas derivadas del sismo el pasado 17 de septiembre de 2017</t>
  </si>
  <si>
    <t>Dirección General de los Derechos Culturales, Recreativos y Educativos</t>
  </si>
  <si>
    <t>Jefatura de Unidad Departamental de Enlace Administrativo</t>
  </si>
  <si>
    <t>VENTANILLA UNICA</t>
  </si>
  <si>
    <t>Servicios Legales</t>
  </si>
  <si>
    <t>99 por ciento</t>
  </si>
  <si>
    <t>53 por ciento</t>
  </si>
  <si>
    <t>CAMBIOS DE ADMISNITRACIÓN</t>
  </si>
  <si>
    <t>DIRECCIÓN JURÍDICA</t>
  </si>
  <si>
    <t>Reordenamiento de VÍa Pública</t>
  </si>
  <si>
    <t>Comerciante</t>
  </si>
  <si>
    <t>97.05 por ciento</t>
  </si>
  <si>
    <t>SE DIO CUMPLIMIENTO A LA MAYORIA DE SOLICITUDES PRESENTADAS DE REORDENAMIENTO DE COMERCIANTES</t>
  </si>
  <si>
    <t>Dirección de Mercados y Vía Pública</t>
  </si>
  <si>
    <t>Gestión integral del riesgo en materia de Protección Civil</t>
  </si>
  <si>
    <t>Gestión</t>
  </si>
  <si>
    <t>Informe de avance trimestral</t>
  </si>
  <si>
    <t>La meta trimestral se cumplió en tiempo y forma</t>
  </si>
  <si>
    <t>Dirección de Protección Civil</t>
  </si>
  <si>
    <t>Informes de gestion a la Coordinación General de Modernizacion Administrativa (CGMA)</t>
  </si>
  <si>
    <t>Centro de Servicios y Atención Ciudadana (CESAC)</t>
  </si>
  <si>
    <t>Fomento de actividades deportivas y recreativas</t>
  </si>
  <si>
    <t>Eventos</t>
  </si>
  <si>
    <t>Oficios de trabajo</t>
  </si>
  <si>
    <t>Se llego a la meta programadas porque la subdireccion en su esfuerzo a la difusion del deporte logro obtener buenos resultados a pesar de que no se conto con disponibilidad presupuestal</t>
  </si>
  <si>
    <t>Subdireccion de deporte</t>
  </si>
  <si>
    <t>Direccion general de desarrollo y bienestar</t>
  </si>
  <si>
    <t>Apoyo a la juventud</t>
  </si>
  <si>
    <t>Persona</t>
  </si>
  <si>
    <t>Informes semanales trimestrales poa 2018</t>
  </si>
  <si>
    <t>a realizar eficazmente su trabajo la direccion de desarrollo social logro cubrir los objetivos y metas programadas</t>
  </si>
  <si>
    <t>direccion  de desarrollo social</t>
  </si>
  <si>
    <t>Apoyos a jefas de familia</t>
  </si>
  <si>
    <t>Padron de beneficiarios</t>
  </si>
  <si>
    <t>Al realizar eficazmente su trabajo la jud de inclusion logro cubrir los objetivos y metas programadas</t>
  </si>
  <si>
    <t>jud de inclusion</t>
  </si>
  <si>
    <t>Becas a menores en condicones de pobreza y vulnerabilidad social</t>
  </si>
  <si>
    <t>Avance programatico presupuestal</t>
  </si>
  <si>
    <t>direccion de desarrollo social</t>
  </si>
  <si>
    <t>Servicios complementarios de apoyo a personas con discapacidad</t>
  </si>
  <si>
    <t>a realizar eficazmente su trabajo la jud de atencion medica logro cubrir los objetivos y metas programadas</t>
  </si>
  <si>
    <t>jud de atencion medica</t>
  </si>
  <si>
    <t>Servicios complementarios de apoyo social a adultos mayores</t>
  </si>
  <si>
    <t>a realizar eficazmente su trabajo la jud de inclusion  social logro cubrir los objetivos y metas programadas</t>
  </si>
  <si>
    <t>JUD de Mantenimiento Hidráulico, Dirección de Mantenimiento de Infraestructura Pública, Dirección General de Obras y Desarrollo Urbano</t>
  </si>
  <si>
    <t>JUD de Atención a Emergencias, Dirección de Mantenimiento de Infraestructura Pública, Dirección General de Obras y Desarrollo Urbano</t>
  </si>
  <si>
    <t xml:space="preserve"> JUD de Mantenimiento a Vialidades, Dirección de Mantenimiento de Infraestructura Pública, Dirección General de Obras y Desarrollo Urbano</t>
  </si>
  <si>
    <t>JUD de Mantenimiento a Edificios Públicos, Dirección de Mantenimiento de Infraestructura Pública, Dirección General de Obras y Desarrollo Urbano</t>
  </si>
  <si>
    <t>JUD de Mantenimiento a Vialidades, Dirección de Mantenimiento de Infraestructura Pública, Dirección General de Obras y Desarrollo Urbano</t>
  </si>
  <si>
    <t xml:space="preserve">JUD de Mantenimiento a Edificios Públicos, Dirección de Mantenimiento de Infraestructura Pública, Dirección General de Obras y Desarrollo Urbano </t>
  </si>
  <si>
    <t>Dirección de Obras Públicas, Dirección General de Obras y Desarrollo Urbano</t>
  </si>
  <si>
    <t>Dirección de Obras Públicas, Dirección General de Obras y Desarrollo  Urbano y JUD de Mantenimiento a Edificios Públicos, Dirección de Mantenimiento de Infraestructura Pública, Dirección General de Obras y Desarrollo Urbano</t>
  </si>
  <si>
    <t>Dirección de Obras Públicas, Dirección General dde Obras y Desarrollo Urbano</t>
  </si>
  <si>
    <t>subdireccion de educacion</t>
  </si>
  <si>
    <t>direccion general de desarrollo social</t>
  </si>
  <si>
    <t>la meta se cumplio</t>
  </si>
  <si>
    <t>01/07/2018</t>
  </si>
  <si>
    <t>01/10/2018</t>
  </si>
  <si>
    <t>31/12/2018</t>
  </si>
  <si>
    <t>Porcentaje de Eficacia del Desazolve de la red de Drenaje.</t>
  </si>
  <si>
    <t>96 por ciento</t>
  </si>
  <si>
    <t>el resultado del indicador esta en funci{on a la demanda ciudadana</t>
  </si>
  <si>
    <t>Subdirección de Infraestructura Urbana y J.U.D de Mantenimiento Hidraulico</t>
  </si>
  <si>
    <t>Porcenteje de Eficacia del Mantenimiento, Conservación y Rehabilitación al sistema de Drenaje.</t>
  </si>
  <si>
    <t>92 por ciento</t>
  </si>
  <si>
    <t>Porcentaje de Eficacia del Balizamiento en Vialidades.</t>
  </si>
  <si>
    <t>Subdirección de Infraestructura Urbana y J.U.D de Mantenimiento a Vialidades</t>
  </si>
  <si>
    <t>Porcentaje de Eficacia de la Construcción y Ampliación de Banquetas.</t>
  </si>
  <si>
    <t>Porcenteje de Eficacia del Mantenimiento, Conservación y Rehabilitación en Vialidades Secundarias.</t>
  </si>
  <si>
    <t>61 por ciento</t>
  </si>
  <si>
    <t>apoyo a la prevención del delito</t>
  </si>
  <si>
    <t>informe de avance trimestral</t>
  </si>
  <si>
    <t>dirección general de seguridad pública</t>
  </si>
  <si>
    <t>Direccion General de Seguridad Ciudadana y Proteccion Civil</t>
  </si>
  <si>
    <t>Direccion General de Seguridad Ciudadana y Proeccion Civil</t>
  </si>
  <si>
    <t>30/09/2018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</si>
</sst>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mm/yyyy;@"/>
    <numFmt numFmtId="165" formatCode="[$-80A]General"/>
    <numFmt numFmtId="166" formatCode="[$-80A]dd/mm/yyyy"/>
    <numFmt numFmtId="167" formatCode="[$-80A]0%"/>
  </numFmts>
  <fonts count="8" x14ac:knownFonts="1">
    <font>
      <sz val="11"/>
      <color indexed="8"/>
      <name val="Calibri"/>
      <family val="2"/>
      <scheme val="minor"/>
    </font>
    <font>
      <sz val="11"/>
      <color indexed="8"/>
      <name val="Calibri"/>
      <family val="2"/>
    </font>
    <font>
      <sz val="11"/>
      <color rgb="FF000000"/>
      <name val="Calibri"/>
      <family val="2"/>
    </font>
    <font>
      <sz val="10"/>
      <color indexed="8"/>
      <name val="Arial"/>
      <family val="2"/>
    </font>
    <font>
      <b/>
      <sz val="10"/>
      <color indexed="9"/>
      <name val="Arial"/>
      <family val="2"/>
    </font>
    <font>
      <sz val="10"/>
      <color theme="1"/>
      <name val="Arial"/>
      <family val="2"/>
    </font>
    <font>
      <sz val="10"/>
      <color rgb="FF000000"/>
      <name val="Arial"/>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165" fontId="1" fillId="0" borderId="0"/>
    <xf numFmtId="165" fontId="2" fillId="0" borderId="0" applyBorder="0" applyProtection="0"/>
  </cellStyleXfs>
  <cellXfs count="34">
    <xf numFmtId="0" fontId="0" fillId="0" borderId="0" xfId="0"/>
    <xf numFmtId="0" fontId="0" fillId="0" borderId="0" xfId="0"/>
    <xf numFmtId="0" fontId="3"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14" fontId="3" fillId="0" borderId="1" xfId="0" applyNumberFormat="1" applyFont="1" applyBorder="1" applyAlignment="1">
      <alignment horizontal="center" vertical="center" wrapText="1"/>
    </xf>
    <xf numFmtId="10" fontId="3" fillId="0" borderId="1" xfId="0" applyNumberFormat="1" applyFont="1" applyBorder="1" applyAlignment="1">
      <alignment horizontal="center" vertical="center" wrapText="1"/>
    </xf>
    <xf numFmtId="9" fontId="3" fillId="0" borderId="1" xfId="0" applyNumberFormat="1" applyFont="1" applyBorder="1" applyAlignment="1">
      <alignment horizontal="center" vertical="center" wrapText="1"/>
    </xf>
    <xf numFmtId="2" fontId="3" fillId="0" borderId="1" xfId="0" applyNumberFormat="1" applyFont="1" applyBorder="1" applyAlignment="1">
      <alignment horizontal="center" vertical="center" wrapText="1"/>
    </xf>
    <xf numFmtId="9"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165" fontId="6" fillId="0" borderId="1" xfId="2" applyFont="1" applyFill="1" applyBorder="1" applyAlignment="1">
      <alignment horizontal="center" vertical="center" wrapText="1"/>
    </xf>
    <xf numFmtId="10" fontId="5" fillId="0" borderId="1" xfId="0" applyNumberFormat="1" applyFont="1" applyBorder="1" applyAlignment="1">
      <alignment horizontal="center" vertical="center" wrapText="1"/>
    </xf>
    <xf numFmtId="14" fontId="5" fillId="0" borderId="1" xfId="0" applyNumberFormat="1" applyFont="1" applyBorder="1" applyAlignment="1">
      <alignment horizontal="center" vertical="center" wrapText="1"/>
    </xf>
    <xf numFmtId="165" fontId="6" fillId="0" borderId="1" xfId="2" applyFont="1" applyBorder="1" applyAlignment="1">
      <alignment horizontal="center" vertical="center" wrapText="1"/>
    </xf>
    <xf numFmtId="166" fontId="6" fillId="0" borderId="1" xfId="2" applyNumberFormat="1" applyFont="1" applyBorder="1" applyAlignment="1">
      <alignment horizontal="center" vertical="center" wrapText="1"/>
    </xf>
    <xf numFmtId="167" fontId="6" fillId="0" borderId="1" xfId="2" applyNumberFormat="1" applyFont="1" applyBorder="1" applyAlignment="1">
      <alignment horizontal="center" vertical="center" wrapText="1"/>
    </xf>
    <xf numFmtId="0" fontId="6" fillId="0" borderId="1" xfId="0" applyFont="1" applyBorder="1" applyAlignment="1">
      <alignment horizontal="center" vertical="center" wrapText="1"/>
    </xf>
    <xf numFmtId="3" fontId="6" fillId="0" borderId="1" xfId="2" applyNumberFormat="1" applyFont="1" applyFill="1" applyBorder="1" applyAlignment="1">
      <alignment horizontal="center" vertical="center" wrapText="1"/>
    </xf>
    <xf numFmtId="4" fontId="6" fillId="0" borderId="1" xfId="2" applyNumberFormat="1" applyFont="1" applyFill="1" applyBorder="1" applyAlignment="1">
      <alignment horizontal="center" vertical="center" wrapText="1"/>
    </xf>
    <xf numFmtId="164" fontId="3" fillId="0" borderId="1" xfId="0" applyNumberFormat="1" applyFont="1" applyBorder="1" applyAlignment="1">
      <alignment horizontal="center" vertical="center" wrapText="1"/>
    </xf>
    <xf numFmtId="165" fontId="3" fillId="0" borderId="1" xfId="1" applyFont="1" applyBorder="1" applyAlignment="1">
      <alignment horizontal="center" vertical="center" wrapText="1"/>
    </xf>
    <xf numFmtId="0" fontId="3" fillId="0" borderId="1" xfId="0" applyFont="1" applyBorder="1" applyAlignment="1" applyProtection="1">
      <alignment horizontal="center" vertical="center" wrapText="1"/>
    </xf>
    <xf numFmtId="14" fontId="3" fillId="0"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4" fontId="3" fillId="0" borderId="1"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0" fontId="7" fillId="0" borderId="1" xfId="0" applyFont="1" applyFill="1" applyBorder="1" applyAlignment="1">
      <alignment horizontal="center" vertical="center" wrapText="1"/>
    </xf>
    <xf numFmtId="3" fontId="3"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3" fillId="4" borderId="1" xfId="0" applyFont="1" applyFill="1" applyBorder="1" applyAlignment="1">
      <alignment horizontal="center" vertical="center" wrapText="1"/>
    </xf>
  </cellXfs>
  <cellStyles count="3">
    <cellStyle name="Excel Built-in Normal" xfId="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Users\urbanos\Documents\2017\Informes%20Faruk%202017\Cronograma%202018%20Ofici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Users\urbanos\Documents\checo%204%202017\informes%20mens%20Faruk\Informes%20Faruk%202017\Cronograma%202018%20Ofici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ACTIVIDADES 1"/>
      <sheetName val="CRONOGRAMA ACTIVIDADES 2"/>
    </sheetNames>
    <sheetDataSet>
      <sheetData sheetId="0" refreshError="1">
        <row r="26">
          <cell r="L26">
            <v>946</v>
          </cell>
          <cell r="M26">
            <v>8419</v>
          </cell>
          <cell r="N26">
            <v>6013</v>
          </cell>
        </row>
      </sheetData>
      <sheetData sheetId="1" refreshError="1">
        <row r="21">
          <cell r="L21">
            <v>51908.28</v>
          </cell>
          <cell r="M21">
            <v>53519.360000000001</v>
          </cell>
          <cell r="N21">
            <v>51642.170000000006</v>
          </cell>
        </row>
        <row r="28">
          <cell r="L28">
            <v>2095</v>
          </cell>
          <cell r="M28">
            <v>2607</v>
          </cell>
          <cell r="N28">
            <v>1529</v>
          </cell>
        </row>
        <row r="30">
          <cell r="L30">
            <v>539</v>
          </cell>
          <cell r="M30">
            <v>469</v>
          </cell>
          <cell r="N30">
            <v>380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ACTIVIDADES 1"/>
      <sheetName val="CRONOGRAMA ACTIVIDADES 2"/>
    </sheetNames>
    <sheetDataSet>
      <sheetData sheetId="0" refreshError="1">
        <row r="10">
          <cell r="R10">
            <v>27245</v>
          </cell>
        </row>
        <row r="25">
          <cell r="R25">
            <v>14204</v>
          </cell>
        </row>
      </sheetData>
      <sheetData sheetId="1" refreshError="1">
        <row r="20">
          <cell r="R20">
            <v>800000</v>
          </cell>
        </row>
        <row r="27">
          <cell r="R27">
            <v>106004</v>
          </cell>
        </row>
        <row r="29">
          <cell r="R29">
            <v>21996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2"/>
  <sheetViews>
    <sheetView tabSelected="1" topLeftCell="A2" workbookViewId="0">
      <selection activeCell="D13" sqref="D13"/>
    </sheetView>
  </sheetViews>
  <sheetFormatPr baseColWidth="10" defaultColWidth="9.140625" defaultRowHeight="15" x14ac:dyDescent="0.25"/>
  <cols>
    <col min="1" max="1" width="8" bestFit="1" customWidth="1"/>
    <col min="2" max="2" width="22.7109375" customWidth="1"/>
    <col min="3" max="3" width="21.42578125" customWidth="1"/>
    <col min="4" max="4" width="28.42578125" bestFit="1" customWidth="1"/>
    <col min="5" max="5" width="15.42578125" bestFit="1" customWidth="1"/>
    <col min="6" max="6" width="16.28515625" bestFit="1" customWidth="1"/>
    <col min="7" max="7" width="39.85546875" customWidth="1"/>
    <col min="8" max="8" width="15.42578125" customWidth="1"/>
    <col min="9" max="9" width="21.140625" customWidth="1"/>
    <col min="10" max="10" width="47.28515625" customWidth="1"/>
    <col min="11" max="11" width="28.28515625" bestFit="1" customWidth="1"/>
    <col min="12" max="12" width="36" bestFit="1" customWidth="1"/>
    <col min="13" max="13" width="18" bestFit="1" customWidth="1"/>
    <col min="14" max="14" width="20.140625" bestFit="1" customWidth="1"/>
    <col min="15" max="15" width="8" bestFit="1" customWidth="1"/>
  </cols>
  <sheetData>
    <row r="1" spans="1:15" hidden="1" x14ac:dyDescent="0.25">
      <c r="A1" s="2" t="s">
        <v>0</v>
      </c>
      <c r="B1" s="2"/>
      <c r="C1" s="2"/>
      <c r="D1" s="2"/>
      <c r="E1" s="2"/>
      <c r="F1" s="2"/>
      <c r="G1" s="2"/>
      <c r="H1" s="2"/>
      <c r="I1" s="2"/>
      <c r="J1" s="2"/>
      <c r="K1" s="2"/>
      <c r="L1" s="2"/>
      <c r="M1" s="2"/>
      <c r="N1" s="2"/>
      <c r="O1" s="2"/>
    </row>
    <row r="2" spans="1:15" x14ac:dyDescent="0.25">
      <c r="A2" s="3" t="s">
        <v>1</v>
      </c>
      <c r="B2" s="4"/>
      <c r="C2" s="4"/>
      <c r="D2" s="3" t="s">
        <v>2</v>
      </c>
      <c r="E2" s="4"/>
      <c r="F2" s="4"/>
      <c r="G2" s="3" t="s">
        <v>3</v>
      </c>
      <c r="H2" s="4"/>
      <c r="I2" s="4"/>
      <c r="J2" s="2"/>
      <c r="K2" s="2"/>
      <c r="L2" s="2"/>
      <c r="M2" s="2"/>
      <c r="N2" s="2"/>
      <c r="O2" s="2"/>
    </row>
    <row r="3" spans="1:15" x14ac:dyDescent="0.25">
      <c r="A3" s="5" t="s">
        <v>4</v>
      </c>
      <c r="B3" s="4"/>
      <c r="C3" s="4"/>
      <c r="D3" s="5" t="s">
        <v>5</v>
      </c>
      <c r="E3" s="4"/>
      <c r="F3" s="4"/>
      <c r="G3" s="5" t="s">
        <v>4</v>
      </c>
      <c r="H3" s="4"/>
      <c r="I3" s="4"/>
      <c r="J3" s="2"/>
      <c r="K3" s="2"/>
      <c r="L3" s="2"/>
      <c r="M3" s="2"/>
      <c r="N3" s="2"/>
      <c r="O3" s="2"/>
    </row>
    <row r="4" spans="1:15" hidden="1" x14ac:dyDescent="0.25">
      <c r="A4" s="2" t="s">
        <v>6</v>
      </c>
      <c r="B4" s="2" t="s">
        <v>7</v>
      </c>
      <c r="C4" s="2" t="s">
        <v>7</v>
      </c>
      <c r="D4" s="2" t="s">
        <v>8</v>
      </c>
      <c r="E4" s="2" t="s">
        <v>8</v>
      </c>
      <c r="F4" s="2" t="s">
        <v>8</v>
      </c>
      <c r="G4" s="2" t="s">
        <v>8</v>
      </c>
      <c r="H4" s="2" t="s">
        <v>8</v>
      </c>
      <c r="I4" s="2" t="s">
        <v>8</v>
      </c>
      <c r="J4" s="2" t="s">
        <v>8</v>
      </c>
      <c r="K4" s="2" t="s">
        <v>9</v>
      </c>
      <c r="L4" s="2" t="s">
        <v>9</v>
      </c>
      <c r="M4" s="2" t="s">
        <v>7</v>
      </c>
      <c r="N4" s="2" t="s">
        <v>10</v>
      </c>
      <c r="O4" s="2" t="s">
        <v>11</v>
      </c>
    </row>
    <row r="5" spans="1:15" hidden="1" x14ac:dyDescent="0.25">
      <c r="A5" s="2" t="s">
        <v>12</v>
      </c>
      <c r="B5" s="2" t="s">
        <v>13</v>
      </c>
      <c r="C5" s="2" t="s">
        <v>14</v>
      </c>
      <c r="D5" s="2" t="s">
        <v>15</v>
      </c>
      <c r="E5" s="2" t="s">
        <v>16</v>
      </c>
      <c r="F5" s="2" t="s">
        <v>17</v>
      </c>
      <c r="G5" s="2" t="s">
        <v>18</v>
      </c>
      <c r="H5" s="2" t="s">
        <v>19</v>
      </c>
      <c r="I5" s="2" t="s">
        <v>20</v>
      </c>
      <c r="J5" s="2" t="s">
        <v>21</v>
      </c>
      <c r="K5" s="2" t="s">
        <v>22</v>
      </c>
      <c r="L5" s="2" t="s">
        <v>23</v>
      </c>
      <c r="M5" s="2" t="s">
        <v>24</v>
      </c>
      <c r="N5" s="2" t="s">
        <v>25</v>
      </c>
      <c r="O5" s="2" t="s">
        <v>26</v>
      </c>
    </row>
    <row r="6" spans="1:15" x14ac:dyDescent="0.25">
      <c r="A6" s="3" t="s">
        <v>27</v>
      </c>
      <c r="B6" s="4"/>
      <c r="C6" s="4"/>
      <c r="D6" s="4"/>
      <c r="E6" s="4"/>
      <c r="F6" s="4"/>
      <c r="G6" s="4"/>
      <c r="H6" s="4"/>
      <c r="I6" s="4"/>
      <c r="J6" s="4"/>
      <c r="K6" s="4"/>
      <c r="L6" s="4"/>
      <c r="M6" s="4"/>
      <c r="N6" s="4"/>
      <c r="O6" s="4"/>
    </row>
    <row r="7" spans="1:15" ht="38.25" x14ac:dyDescent="0.25">
      <c r="A7" s="6" t="s">
        <v>28</v>
      </c>
      <c r="B7" s="6" t="s">
        <v>29</v>
      </c>
      <c r="C7" s="6" t="s">
        <v>30</v>
      </c>
      <c r="D7" s="6" t="s">
        <v>31</v>
      </c>
      <c r="E7" s="6" t="s">
        <v>32</v>
      </c>
      <c r="F7" s="6" t="s">
        <v>33</v>
      </c>
      <c r="G7" s="6" t="s">
        <v>34</v>
      </c>
      <c r="H7" s="6" t="s">
        <v>35</v>
      </c>
      <c r="I7" s="6" t="s">
        <v>36</v>
      </c>
      <c r="J7" s="6" t="s">
        <v>37</v>
      </c>
      <c r="K7" s="6" t="s">
        <v>38</v>
      </c>
      <c r="L7" s="6" t="s">
        <v>39</v>
      </c>
      <c r="M7" s="6" t="s">
        <v>40</v>
      </c>
      <c r="N7" s="6" t="s">
        <v>41</v>
      </c>
      <c r="O7" s="6" t="s">
        <v>42</v>
      </c>
    </row>
    <row r="8" spans="1:15" s="1" customFormat="1" ht="140.25" x14ac:dyDescent="0.25">
      <c r="A8" s="2">
        <v>2018</v>
      </c>
      <c r="B8" s="7">
        <v>43374</v>
      </c>
      <c r="C8" s="7">
        <v>43465</v>
      </c>
      <c r="D8" s="2" t="s">
        <v>216</v>
      </c>
      <c r="E8" s="2" t="s">
        <v>47</v>
      </c>
      <c r="F8" s="2" t="s">
        <v>94</v>
      </c>
      <c r="G8" s="2" t="s">
        <v>230</v>
      </c>
      <c r="H8" s="8">
        <v>6.8900000000000003E-2</v>
      </c>
      <c r="I8" s="8">
        <v>0.2253</v>
      </c>
      <c r="J8" s="2" t="s">
        <v>231</v>
      </c>
      <c r="K8" s="2" t="s">
        <v>232</v>
      </c>
      <c r="L8" s="2" t="s">
        <v>233</v>
      </c>
      <c r="M8" s="7">
        <v>43475</v>
      </c>
      <c r="N8" s="7">
        <v>43465</v>
      </c>
      <c r="O8" s="2"/>
    </row>
    <row r="9" spans="1:15" s="1" customFormat="1" ht="76.5" x14ac:dyDescent="0.25">
      <c r="A9" s="2">
        <v>2018</v>
      </c>
      <c r="B9" s="7">
        <v>43374</v>
      </c>
      <c r="C9" s="7">
        <v>43465</v>
      </c>
      <c r="D9" s="2" t="s">
        <v>111</v>
      </c>
      <c r="E9" s="2" t="s">
        <v>47</v>
      </c>
      <c r="F9" s="2" t="s">
        <v>48</v>
      </c>
      <c r="G9" s="2" t="s">
        <v>112</v>
      </c>
      <c r="H9" s="2">
        <v>36287</v>
      </c>
      <c r="I9" s="2">
        <v>32000</v>
      </c>
      <c r="J9" s="2" t="s">
        <v>115</v>
      </c>
      <c r="K9" s="2" t="s">
        <v>116</v>
      </c>
      <c r="L9" s="2" t="s">
        <v>234</v>
      </c>
      <c r="M9" s="7">
        <v>43475</v>
      </c>
      <c r="N9" s="7">
        <v>43465</v>
      </c>
      <c r="O9" s="2"/>
    </row>
    <row r="10" spans="1:15" s="1" customFormat="1" x14ac:dyDescent="0.25">
      <c r="A10" s="2">
        <v>2018</v>
      </c>
      <c r="B10" s="7">
        <v>43374</v>
      </c>
      <c r="C10" s="7">
        <v>43465</v>
      </c>
      <c r="D10" s="2" t="s">
        <v>235</v>
      </c>
      <c r="E10" s="2" t="s">
        <v>47</v>
      </c>
      <c r="F10" s="2" t="s">
        <v>121</v>
      </c>
      <c r="G10" s="2" t="s">
        <v>122</v>
      </c>
      <c r="H10" s="9" t="s">
        <v>236</v>
      </c>
      <c r="I10" s="10" t="s">
        <v>237</v>
      </c>
      <c r="J10" s="2" t="s">
        <v>238</v>
      </c>
      <c r="K10" s="2" t="s">
        <v>239</v>
      </c>
      <c r="L10" s="2" t="s">
        <v>239</v>
      </c>
      <c r="M10" s="7">
        <v>43110</v>
      </c>
      <c r="N10" s="7">
        <v>43465</v>
      </c>
      <c r="O10" s="2"/>
    </row>
    <row r="11" spans="1:15" s="1" customFormat="1" ht="76.5" customHeight="1" x14ac:dyDescent="0.25">
      <c r="A11" s="2">
        <v>2018</v>
      </c>
      <c r="B11" s="7">
        <v>43383</v>
      </c>
      <c r="C11" s="7">
        <v>43465</v>
      </c>
      <c r="D11" s="2" t="s">
        <v>240</v>
      </c>
      <c r="E11" s="2" t="s">
        <v>47</v>
      </c>
      <c r="F11" s="2" t="s">
        <v>241</v>
      </c>
      <c r="G11" s="2" t="s">
        <v>122</v>
      </c>
      <c r="H11" s="2" t="s">
        <v>242</v>
      </c>
      <c r="I11" s="2" t="s">
        <v>242</v>
      </c>
      <c r="J11" s="2" t="s">
        <v>243</v>
      </c>
      <c r="K11" s="2" t="s">
        <v>244</v>
      </c>
      <c r="L11" s="2" t="s">
        <v>244</v>
      </c>
      <c r="M11" s="7">
        <v>43475</v>
      </c>
      <c r="N11" s="7">
        <v>43465</v>
      </c>
      <c r="O11" s="2"/>
    </row>
    <row r="12" spans="1:15" s="1" customFormat="1" ht="25.5" x14ac:dyDescent="0.25">
      <c r="A12" s="2">
        <v>2018</v>
      </c>
      <c r="B12" s="7">
        <v>43374</v>
      </c>
      <c r="C12" s="7">
        <v>43465</v>
      </c>
      <c r="D12" s="2" t="s">
        <v>245</v>
      </c>
      <c r="E12" s="2" t="s">
        <v>47</v>
      </c>
      <c r="F12" s="2" t="s">
        <v>246</v>
      </c>
      <c r="G12" s="2" t="s">
        <v>247</v>
      </c>
      <c r="H12" s="9">
        <v>1</v>
      </c>
      <c r="I12" s="9">
        <v>1</v>
      </c>
      <c r="J12" s="2" t="s">
        <v>248</v>
      </c>
      <c r="K12" s="2" t="s">
        <v>249</v>
      </c>
      <c r="L12" s="2" t="s">
        <v>249</v>
      </c>
      <c r="M12" s="7">
        <v>43475</v>
      </c>
      <c r="N12" s="7">
        <v>43465</v>
      </c>
      <c r="O12" s="2"/>
    </row>
    <row r="13" spans="1:15" s="1" customFormat="1" ht="229.5" customHeight="1" x14ac:dyDescent="0.25">
      <c r="A13" s="2">
        <v>2018</v>
      </c>
      <c r="B13" s="7">
        <v>43374</v>
      </c>
      <c r="C13" s="7">
        <v>43465</v>
      </c>
      <c r="D13" s="2" t="s">
        <v>46</v>
      </c>
      <c r="E13" s="2" t="s">
        <v>47</v>
      </c>
      <c r="F13" s="2" t="s">
        <v>48</v>
      </c>
      <c r="G13" s="2" t="s">
        <v>250</v>
      </c>
      <c r="H13" s="2">
        <v>4443</v>
      </c>
      <c r="I13" s="2">
        <v>24677</v>
      </c>
      <c r="J13" s="2" t="s">
        <v>52</v>
      </c>
      <c r="K13" s="2" t="s">
        <v>251</v>
      </c>
      <c r="L13" s="2" t="s">
        <v>251</v>
      </c>
      <c r="M13" s="7">
        <v>43475</v>
      </c>
      <c r="N13" s="7">
        <v>43465</v>
      </c>
      <c r="O13" s="2"/>
    </row>
    <row r="14" spans="1:15" s="1" customFormat="1" ht="51" x14ac:dyDescent="0.25">
      <c r="A14" s="2">
        <v>2018</v>
      </c>
      <c r="B14" s="7">
        <v>43374</v>
      </c>
      <c r="C14" s="7">
        <v>43465</v>
      </c>
      <c r="D14" s="2" t="s">
        <v>252</v>
      </c>
      <c r="E14" s="2" t="s">
        <v>47</v>
      </c>
      <c r="F14" s="2" t="s">
        <v>253</v>
      </c>
      <c r="G14" s="2" t="s">
        <v>254</v>
      </c>
      <c r="H14" s="8">
        <v>1</v>
      </c>
      <c r="I14" s="9">
        <v>1</v>
      </c>
      <c r="J14" s="2" t="s">
        <v>255</v>
      </c>
      <c r="K14" s="2" t="s">
        <v>256</v>
      </c>
      <c r="L14" s="2" t="s">
        <v>257</v>
      </c>
      <c r="M14" s="7">
        <v>43475</v>
      </c>
      <c r="N14" s="7">
        <v>43465</v>
      </c>
      <c r="O14" s="2"/>
    </row>
    <row r="15" spans="1:15" s="1" customFormat="1" ht="38.25" x14ac:dyDescent="0.25">
      <c r="A15" s="2">
        <v>2018</v>
      </c>
      <c r="B15" s="7">
        <v>43374</v>
      </c>
      <c r="C15" s="7">
        <v>43465</v>
      </c>
      <c r="D15" s="2" t="s">
        <v>258</v>
      </c>
      <c r="E15" s="2" t="s">
        <v>47</v>
      </c>
      <c r="F15" s="2" t="s">
        <v>259</v>
      </c>
      <c r="G15" s="2" t="s">
        <v>260</v>
      </c>
      <c r="H15" s="11">
        <v>1</v>
      </c>
      <c r="I15" s="8">
        <v>1</v>
      </c>
      <c r="J15" s="2" t="s">
        <v>261</v>
      </c>
      <c r="K15" s="2" t="s">
        <v>262</v>
      </c>
      <c r="L15" s="2" t="s">
        <v>257</v>
      </c>
      <c r="M15" s="7">
        <v>43475</v>
      </c>
      <c r="N15" s="7">
        <v>43465</v>
      </c>
      <c r="O15" s="2"/>
    </row>
    <row r="16" spans="1:15" s="1" customFormat="1" ht="25.5" x14ac:dyDescent="0.25">
      <c r="A16" s="2">
        <v>2018</v>
      </c>
      <c r="B16" s="7">
        <v>43374</v>
      </c>
      <c r="C16" s="7">
        <v>43465</v>
      </c>
      <c r="D16" s="2" t="s">
        <v>263</v>
      </c>
      <c r="E16" s="2" t="s">
        <v>47</v>
      </c>
      <c r="F16" s="2" t="s">
        <v>259</v>
      </c>
      <c r="G16" s="2" t="s">
        <v>264</v>
      </c>
      <c r="H16" s="9">
        <v>1</v>
      </c>
      <c r="I16" s="8">
        <v>1</v>
      </c>
      <c r="J16" s="2" t="s">
        <v>265</v>
      </c>
      <c r="K16" s="2" t="s">
        <v>266</v>
      </c>
      <c r="L16" s="2" t="s">
        <v>257</v>
      </c>
      <c r="M16" s="7">
        <v>43475</v>
      </c>
      <c r="N16" s="7">
        <v>43465</v>
      </c>
      <c r="O16" s="2"/>
    </row>
    <row r="17" spans="1:15" s="1" customFormat="1" ht="38.25" x14ac:dyDescent="0.25">
      <c r="A17" s="2">
        <v>2018</v>
      </c>
      <c r="B17" s="7">
        <v>43374</v>
      </c>
      <c r="C17" s="7">
        <v>43465</v>
      </c>
      <c r="D17" s="2" t="s">
        <v>267</v>
      </c>
      <c r="E17" s="2" t="s">
        <v>47</v>
      </c>
      <c r="F17" s="2" t="s">
        <v>259</v>
      </c>
      <c r="G17" s="2" t="s">
        <v>268</v>
      </c>
      <c r="H17" s="9">
        <v>1</v>
      </c>
      <c r="I17" s="8">
        <v>1</v>
      </c>
      <c r="J17" s="2" t="s">
        <v>261</v>
      </c>
      <c r="K17" s="2" t="s">
        <v>269</v>
      </c>
      <c r="L17" s="2" t="s">
        <v>257</v>
      </c>
      <c r="M17" s="7">
        <v>43475</v>
      </c>
      <c r="N17" s="7">
        <v>43465</v>
      </c>
      <c r="O17" s="2"/>
    </row>
    <row r="18" spans="1:15" s="1" customFormat="1" ht="38.25" x14ac:dyDescent="0.25">
      <c r="A18" s="2">
        <v>2018</v>
      </c>
      <c r="B18" s="7">
        <v>43374</v>
      </c>
      <c r="C18" s="7">
        <v>43465</v>
      </c>
      <c r="D18" s="2" t="s">
        <v>270</v>
      </c>
      <c r="E18" s="2" t="s">
        <v>47</v>
      </c>
      <c r="F18" s="2" t="s">
        <v>259</v>
      </c>
      <c r="G18" s="2" t="s">
        <v>268</v>
      </c>
      <c r="H18" s="9">
        <v>1</v>
      </c>
      <c r="I18" s="8">
        <v>1</v>
      </c>
      <c r="J18" s="2" t="s">
        <v>271</v>
      </c>
      <c r="K18" s="2" t="s">
        <v>272</v>
      </c>
      <c r="L18" s="2" t="s">
        <v>257</v>
      </c>
      <c r="M18" s="7">
        <v>43475</v>
      </c>
      <c r="N18" s="7">
        <v>43465</v>
      </c>
      <c r="O18" s="2"/>
    </row>
    <row r="19" spans="1:15" s="1" customFormat="1" ht="25.5" x14ac:dyDescent="0.25">
      <c r="A19" s="2">
        <v>2018</v>
      </c>
      <c r="B19" s="7">
        <v>43374</v>
      </c>
      <c r="C19" s="7">
        <v>43465</v>
      </c>
      <c r="D19" s="2" t="s">
        <v>273</v>
      </c>
      <c r="E19" s="2" t="s">
        <v>47</v>
      </c>
      <c r="F19" s="2" t="s">
        <v>259</v>
      </c>
      <c r="G19" s="2" t="s">
        <v>264</v>
      </c>
      <c r="H19" s="9">
        <v>1</v>
      </c>
      <c r="I19" s="8">
        <v>1</v>
      </c>
      <c r="J19" s="2" t="s">
        <v>274</v>
      </c>
      <c r="K19" s="2" t="s">
        <v>266</v>
      </c>
      <c r="L19" s="2" t="s">
        <v>257</v>
      </c>
      <c r="M19" s="7">
        <v>43475</v>
      </c>
      <c r="N19" s="7">
        <v>43465</v>
      </c>
      <c r="O19" s="2"/>
    </row>
    <row r="20" spans="1:15" s="1" customFormat="1" ht="46.5" customHeight="1" x14ac:dyDescent="0.25">
      <c r="A20" s="12">
        <v>2018</v>
      </c>
      <c r="B20" s="13" t="s">
        <v>288</v>
      </c>
      <c r="C20" s="13" t="s">
        <v>289</v>
      </c>
      <c r="D20" s="14" t="s">
        <v>290</v>
      </c>
      <c r="E20" s="14" t="s">
        <v>47</v>
      </c>
      <c r="F20" s="14" t="s">
        <v>132</v>
      </c>
      <c r="G20" s="14" t="s">
        <v>58</v>
      </c>
      <c r="H20" s="15" t="s">
        <v>291</v>
      </c>
      <c r="I20" s="15" t="s">
        <v>291</v>
      </c>
      <c r="J20" s="14" t="s">
        <v>292</v>
      </c>
      <c r="K20" s="2" t="s">
        <v>293</v>
      </c>
      <c r="L20" s="2" t="s">
        <v>293</v>
      </c>
      <c r="M20" s="7">
        <v>43475</v>
      </c>
      <c r="N20" s="16">
        <v>43465</v>
      </c>
      <c r="O20" s="2"/>
    </row>
    <row r="21" spans="1:15" s="1" customFormat="1" ht="51.75" customHeight="1" x14ac:dyDescent="0.25">
      <c r="A21" s="12">
        <v>2018</v>
      </c>
      <c r="B21" s="13" t="s">
        <v>288</v>
      </c>
      <c r="C21" s="13" t="s">
        <v>289</v>
      </c>
      <c r="D21" s="14" t="s">
        <v>294</v>
      </c>
      <c r="E21" s="14" t="s">
        <v>47</v>
      </c>
      <c r="F21" s="14" t="s">
        <v>138</v>
      </c>
      <c r="G21" s="14" t="s">
        <v>58</v>
      </c>
      <c r="H21" s="15" t="s">
        <v>295</v>
      </c>
      <c r="I21" s="15" t="s">
        <v>295</v>
      </c>
      <c r="J21" s="14" t="s">
        <v>292</v>
      </c>
      <c r="K21" s="2" t="s">
        <v>293</v>
      </c>
      <c r="L21" s="2" t="s">
        <v>293</v>
      </c>
      <c r="M21" s="7">
        <v>43475</v>
      </c>
      <c r="N21" s="16">
        <v>43465</v>
      </c>
      <c r="O21" s="2"/>
    </row>
    <row r="22" spans="1:15" s="1" customFormat="1" ht="45.75" customHeight="1" x14ac:dyDescent="0.25">
      <c r="A22" s="12">
        <v>2018</v>
      </c>
      <c r="B22" s="13" t="s">
        <v>288</v>
      </c>
      <c r="C22" s="13" t="s">
        <v>289</v>
      </c>
      <c r="D22" s="14" t="s">
        <v>296</v>
      </c>
      <c r="E22" s="14" t="s">
        <v>47</v>
      </c>
      <c r="F22" s="14" t="s">
        <v>132</v>
      </c>
      <c r="G22" s="14" t="s">
        <v>58</v>
      </c>
      <c r="H22" s="15" t="s">
        <v>214</v>
      </c>
      <c r="I22" s="15" t="s">
        <v>214</v>
      </c>
      <c r="J22" s="14" t="s">
        <v>70</v>
      </c>
      <c r="K22" s="2" t="s">
        <v>297</v>
      </c>
      <c r="L22" s="2" t="s">
        <v>297</v>
      </c>
      <c r="M22" s="7">
        <v>43475</v>
      </c>
      <c r="N22" s="16">
        <v>43465</v>
      </c>
      <c r="O22" s="2"/>
    </row>
    <row r="23" spans="1:15" s="1" customFormat="1" ht="49.5" customHeight="1" x14ac:dyDescent="0.25">
      <c r="A23" s="12">
        <v>2018</v>
      </c>
      <c r="B23" s="13" t="s">
        <v>288</v>
      </c>
      <c r="C23" s="13" t="s">
        <v>289</v>
      </c>
      <c r="D23" s="14" t="s">
        <v>298</v>
      </c>
      <c r="E23" s="14" t="s">
        <v>47</v>
      </c>
      <c r="F23" s="14" t="s">
        <v>57</v>
      </c>
      <c r="G23" s="14" t="s">
        <v>58</v>
      </c>
      <c r="H23" s="15" t="s">
        <v>214</v>
      </c>
      <c r="I23" s="15" t="s">
        <v>214</v>
      </c>
      <c r="J23" s="14" t="s">
        <v>70</v>
      </c>
      <c r="K23" s="2" t="s">
        <v>297</v>
      </c>
      <c r="L23" s="2" t="s">
        <v>297</v>
      </c>
      <c r="M23" s="7">
        <v>43475</v>
      </c>
      <c r="N23" s="16">
        <v>43465</v>
      </c>
      <c r="O23" s="2"/>
    </row>
    <row r="24" spans="1:15" s="1" customFormat="1" ht="71.25" customHeight="1" x14ac:dyDescent="0.25">
      <c r="A24" s="12">
        <v>2018</v>
      </c>
      <c r="B24" s="13" t="s">
        <v>288</v>
      </c>
      <c r="C24" s="13" t="s">
        <v>289</v>
      </c>
      <c r="D24" s="14" t="s">
        <v>299</v>
      </c>
      <c r="E24" s="14" t="s">
        <v>47</v>
      </c>
      <c r="F24" s="14" t="s">
        <v>57</v>
      </c>
      <c r="G24" s="14" t="s">
        <v>58</v>
      </c>
      <c r="H24" s="15" t="s">
        <v>300</v>
      </c>
      <c r="I24" s="15" t="s">
        <v>300</v>
      </c>
      <c r="J24" s="14" t="s">
        <v>292</v>
      </c>
      <c r="K24" s="2" t="s">
        <v>297</v>
      </c>
      <c r="L24" s="2" t="s">
        <v>297</v>
      </c>
      <c r="M24" s="7">
        <v>43475</v>
      </c>
      <c r="N24" s="16">
        <v>43465</v>
      </c>
      <c r="O24" s="2"/>
    </row>
    <row r="25" spans="1:15" s="1" customFormat="1" ht="25.5" x14ac:dyDescent="0.25">
      <c r="A25" s="2">
        <v>2018</v>
      </c>
      <c r="B25" s="7">
        <v>43374</v>
      </c>
      <c r="C25" s="7">
        <v>43465</v>
      </c>
      <c r="D25" s="2" t="s">
        <v>225</v>
      </c>
      <c r="E25" s="2" t="s">
        <v>103</v>
      </c>
      <c r="F25" s="2" t="s">
        <v>226</v>
      </c>
      <c r="G25" s="2" t="s">
        <v>105</v>
      </c>
      <c r="H25" s="8">
        <v>0.33</v>
      </c>
      <c r="I25" s="8">
        <v>2.66</v>
      </c>
      <c r="J25" s="2" t="s">
        <v>107</v>
      </c>
      <c r="K25" s="2" t="s">
        <v>304</v>
      </c>
      <c r="L25" s="2" t="s">
        <v>305</v>
      </c>
      <c r="M25" s="7">
        <v>43475</v>
      </c>
      <c r="N25" s="7">
        <v>43465</v>
      </c>
      <c r="O25" s="2"/>
    </row>
    <row r="26" spans="1:15" s="1" customFormat="1" ht="25.5" x14ac:dyDescent="0.25">
      <c r="A26" s="17">
        <v>2018</v>
      </c>
      <c r="B26" s="18">
        <v>43282</v>
      </c>
      <c r="C26" s="18">
        <v>43373</v>
      </c>
      <c r="D26" s="17" t="s">
        <v>102</v>
      </c>
      <c r="E26" s="17" t="s">
        <v>103</v>
      </c>
      <c r="F26" s="17" t="s">
        <v>104</v>
      </c>
      <c r="G26" s="17" t="s">
        <v>223</v>
      </c>
      <c r="H26" s="19">
        <v>1</v>
      </c>
      <c r="I26" s="19">
        <v>0.25</v>
      </c>
      <c r="J26" s="17" t="s">
        <v>107</v>
      </c>
      <c r="K26" s="17" t="s">
        <v>108</v>
      </c>
      <c r="L26" s="17" t="s">
        <v>108</v>
      </c>
      <c r="M26" s="18">
        <v>43383</v>
      </c>
      <c r="N26" s="18">
        <v>43373</v>
      </c>
      <c r="O26" s="17"/>
    </row>
    <row r="27" spans="1:15" s="1" customFormat="1" ht="25.5" x14ac:dyDescent="0.25">
      <c r="A27" s="2">
        <v>2018</v>
      </c>
      <c r="B27" s="7">
        <v>43282</v>
      </c>
      <c r="C27" s="7">
        <v>43373</v>
      </c>
      <c r="D27" s="20" t="s">
        <v>301</v>
      </c>
      <c r="E27" s="2" t="s">
        <v>103</v>
      </c>
      <c r="F27" s="2" t="s">
        <v>226</v>
      </c>
      <c r="G27" s="20" t="s">
        <v>302</v>
      </c>
      <c r="H27" s="8">
        <v>0.33329999999999999</v>
      </c>
      <c r="I27" s="8">
        <v>1</v>
      </c>
      <c r="J27" s="2" t="s">
        <v>107</v>
      </c>
      <c r="K27" s="20" t="s">
        <v>303</v>
      </c>
      <c r="L27" s="20" t="s">
        <v>303</v>
      </c>
      <c r="M27" s="7">
        <v>43383</v>
      </c>
      <c r="N27" s="7">
        <v>43371</v>
      </c>
      <c r="O27" s="2"/>
    </row>
    <row r="28" spans="1:15" s="1" customFormat="1" ht="51" x14ac:dyDescent="0.25">
      <c r="A28" s="2">
        <v>2018</v>
      </c>
      <c r="B28" s="7">
        <v>43282</v>
      </c>
      <c r="C28" s="7">
        <v>43373</v>
      </c>
      <c r="D28" s="2" t="s">
        <v>188</v>
      </c>
      <c r="E28" s="2" t="s">
        <v>47</v>
      </c>
      <c r="F28" s="2" t="s">
        <v>189</v>
      </c>
      <c r="G28" s="2" t="s">
        <v>190</v>
      </c>
      <c r="H28" s="8">
        <v>0.41</v>
      </c>
      <c r="I28" s="9">
        <v>0.31</v>
      </c>
      <c r="J28" s="2" t="s">
        <v>193</v>
      </c>
      <c r="K28" s="2" t="s">
        <v>194</v>
      </c>
      <c r="L28" s="2" t="s">
        <v>195</v>
      </c>
      <c r="M28" s="7">
        <v>43383</v>
      </c>
      <c r="N28" s="7">
        <v>43373</v>
      </c>
      <c r="O28" s="2"/>
    </row>
    <row r="29" spans="1:15" s="1" customFormat="1" ht="38.25" x14ac:dyDescent="0.25">
      <c r="A29" s="2">
        <v>2018</v>
      </c>
      <c r="B29" s="7">
        <v>43282</v>
      </c>
      <c r="C29" s="7">
        <v>43373</v>
      </c>
      <c r="D29" s="2" t="s">
        <v>196</v>
      </c>
      <c r="E29" s="2" t="s">
        <v>197</v>
      </c>
      <c r="F29" s="2" t="s">
        <v>198</v>
      </c>
      <c r="G29" s="2" t="s">
        <v>199</v>
      </c>
      <c r="H29" s="11">
        <v>1</v>
      </c>
      <c r="I29" s="8">
        <v>0.75</v>
      </c>
      <c r="J29" s="2" t="s">
        <v>201</v>
      </c>
      <c r="K29" s="2" t="s">
        <v>284</v>
      </c>
      <c r="L29" s="2" t="s">
        <v>195</v>
      </c>
      <c r="M29" s="7">
        <v>43383</v>
      </c>
      <c r="N29" s="7">
        <v>43373</v>
      </c>
      <c r="O29" s="2"/>
    </row>
    <row r="30" spans="1:15" s="1" customFormat="1" ht="38.25" x14ac:dyDescent="0.25">
      <c r="A30" s="2">
        <v>2018</v>
      </c>
      <c r="B30" s="7">
        <v>43282</v>
      </c>
      <c r="C30" s="7">
        <v>43373</v>
      </c>
      <c r="D30" s="2" t="s">
        <v>203</v>
      </c>
      <c r="E30" s="2" t="s">
        <v>80</v>
      </c>
      <c r="F30" s="2" t="s">
        <v>198</v>
      </c>
      <c r="G30" s="2" t="s">
        <v>204</v>
      </c>
      <c r="H30" s="9">
        <v>1</v>
      </c>
      <c r="I30" s="8">
        <v>0.75</v>
      </c>
      <c r="J30" s="2" t="s">
        <v>206</v>
      </c>
      <c r="K30" s="2" t="s">
        <v>285</v>
      </c>
      <c r="L30" s="2" t="s">
        <v>195</v>
      </c>
      <c r="M30" s="7">
        <v>43383</v>
      </c>
      <c r="N30" s="7">
        <v>43373</v>
      </c>
      <c r="O30" s="2"/>
    </row>
    <row r="31" spans="1:15" s="1" customFormat="1" ht="38.25" x14ac:dyDescent="0.25">
      <c r="A31" s="2">
        <v>2018</v>
      </c>
      <c r="B31" s="7">
        <v>43282</v>
      </c>
      <c r="C31" s="7">
        <v>43373</v>
      </c>
      <c r="D31" s="2" t="s">
        <v>208</v>
      </c>
      <c r="E31" s="2" t="s">
        <v>80</v>
      </c>
      <c r="F31" s="2" t="s">
        <v>198</v>
      </c>
      <c r="G31" s="2" t="s">
        <v>82</v>
      </c>
      <c r="H31" s="9">
        <v>1</v>
      </c>
      <c r="I31" s="8">
        <v>0.75</v>
      </c>
      <c r="J31" s="2" t="s">
        <v>209</v>
      </c>
      <c r="K31" s="2" t="s">
        <v>285</v>
      </c>
      <c r="L31" s="2" t="s">
        <v>195</v>
      </c>
      <c r="M31" s="7">
        <v>43383</v>
      </c>
      <c r="N31" s="7">
        <v>43373</v>
      </c>
      <c r="O31" s="2"/>
    </row>
    <row r="32" spans="1:15" s="1" customFormat="1" ht="51" x14ac:dyDescent="0.25">
      <c r="A32" s="2">
        <v>2018</v>
      </c>
      <c r="B32" s="7">
        <v>43282</v>
      </c>
      <c r="C32" s="7">
        <v>43373</v>
      </c>
      <c r="D32" s="2" t="s">
        <v>210</v>
      </c>
      <c r="E32" s="2" t="s">
        <v>80</v>
      </c>
      <c r="F32" s="2" t="s">
        <v>198</v>
      </c>
      <c r="G32" s="2" t="s">
        <v>82</v>
      </c>
      <c r="H32" s="9">
        <v>1</v>
      </c>
      <c r="I32" s="8">
        <v>0.75</v>
      </c>
      <c r="J32" s="2" t="s">
        <v>211</v>
      </c>
      <c r="K32" s="2" t="s">
        <v>285</v>
      </c>
      <c r="L32" s="2" t="s">
        <v>195</v>
      </c>
      <c r="M32" s="7">
        <v>43383</v>
      </c>
      <c r="N32" s="7">
        <v>43373</v>
      </c>
      <c r="O32" s="2"/>
    </row>
    <row r="33" spans="1:15" s="1" customFormat="1" ht="51" x14ac:dyDescent="0.25">
      <c r="A33" s="2">
        <v>2018</v>
      </c>
      <c r="B33" s="7">
        <v>43282</v>
      </c>
      <c r="C33" s="7">
        <v>43373</v>
      </c>
      <c r="D33" s="2" t="s">
        <v>212</v>
      </c>
      <c r="E33" s="2" t="s">
        <v>80</v>
      </c>
      <c r="F33" s="2" t="s">
        <v>198</v>
      </c>
      <c r="G33" s="2" t="s">
        <v>204</v>
      </c>
      <c r="H33" s="9">
        <v>1</v>
      </c>
      <c r="I33" s="8">
        <v>0.75</v>
      </c>
      <c r="J33" s="2" t="s">
        <v>206</v>
      </c>
      <c r="K33" s="2" t="s">
        <v>285</v>
      </c>
      <c r="L33" s="2" t="s">
        <v>195</v>
      </c>
      <c r="M33" s="7">
        <v>43383</v>
      </c>
      <c r="N33" s="7">
        <v>43373</v>
      </c>
      <c r="O33" s="2"/>
    </row>
    <row r="34" spans="1:15" s="1" customFormat="1" ht="38.25" x14ac:dyDescent="0.25">
      <c r="A34" s="2">
        <v>2018</v>
      </c>
      <c r="B34" s="7">
        <v>43282</v>
      </c>
      <c r="C34" s="7">
        <v>43373</v>
      </c>
      <c r="D34" s="2" t="s">
        <v>213</v>
      </c>
      <c r="E34" s="2" t="s">
        <v>80</v>
      </c>
      <c r="F34" s="2" t="s">
        <v>198</v>
      </c>
      <c r="G34" s="2" t="s">
        <v>82</v>
      </c>
      <c r="H34" s="9" t="s">
        <v>214</v>
      </c>
      <c r="I34" s="8">
        <v>0.75</v>
      </c>
      <c r="J34" s="2" t="s">
        <v>286</v>
      </c>
      <c r="K34" s="2" t="s">
        <v>285</v>
      </c>
      <c r="L34" s="2" t="s">
        <v>195</v>
      </c>
      <c r="M34" s="7">
        <v>43383</v>
      </c>
      <c r="N34" s="7">
        <v>43373</v>
      </c>
      <c r="O34" s="2"/>
    </row>
    <row r="35" spans="1:15" s="1" customFormat="1" ht="141" customHeight="1" x14ac:dyDescent="0.25">
      <c r="A35" s="12">
        <v>2018</v>
      </c>
      <c r="B35" s="13" t="s">
        <v>287</v>
      </c>
      <c r="C35" s="13" t="s">
        <v>306</v>
      </c>
      <c r="D35" s="14" t="s">
        <v>56</v>
      </c>
      <c r="E35" s="14" t="s">
        <v>47</v>
      </c>
      <c r="F35" s="14" t="s">
        <v>57</v>
      </c>
      <c r="G35" s="14" t="s">
        <v>58</v>
      </c>
      <c r="H35" s="21">
        <f>SUM('[1]CRONOGRAMA ACTIVIDADES 2'!$L$28:$N$28,'[1]CRONOGRAMA ACTIVIDADES 2'!$L$30:$N$30)</f>
        <v>7619</v>
      </c>
      <c r="I35" s="21">
        <f>SUM('[2]CRONOGRAMA ACTIVIDADES 2'!$R$27,'[2]CRONOGRAMA ACTIVIDADES 2'!$R$29)</f>
        <v>128000</v>
      </c>
      <c r="J35" s="14" t="s">
        <v>60</v>
      </c>
      <c r="K35" s="14" t="s">
        <v>61</v>
      </c>
      <c r="L35" s="2" t="s">
        <v>62</v>
      </c>
      <c r="M35" s="7">
        <v>43383</v>
      </c>
      <c r="N35" s="16">
        <v>43373</v>
      </c>
      <c r="O35" s="2"/>
    </row>
    <row r="36" spans="1:15" s="1" customFormat="1" ht="142.5" customHeight="1" x14ac:dyDescent="0.25">
      <c r="A36" s="12">
        <v>2018</v>
      </c>
      <c r="B36" s="13" t="s">
        <v>287</v>
      </c>
      <c r="C36" s="13" t="s">
        <v>306</v>
      </c>
      <c r="D36" s="14" t="s">
        <v>63</v>
      </c>
      <c r="E36" s="14" t="s">
        <v>47</v>
      </c>
      <c r="F36" s="14" t="s">
        <v>64</v>
      </c>
      <c r="G36" s="14" t="s">
        <v>58</v>
      </c>
      <c r="H36" s="22">
        <f>SUM('[1]CRONOGRAMA ACTIVIDADES 2'!$L$21:$N$21)</f>
        <v>157069.81</v>
      </c>
      <c r="I36" s="22">
        <f>SUM('[2]CRONOGRAMA ACTIVIDADES 2'!$R$20)</f>
        <v>800000</v>
      </c>
      <c r="J36" s="14" t="s">
        <v>185</v>
      </c>
      <c r="K36" s="14" t="s">
        <v>67</v>
      </c>
      <c r="L36" s="2" t="s">
        <v>62</v>
      </c>
      <c r="M36" s="7">
        <v>43383</v>
      </c>
      <c r="N36" s="16">
        <v>43373</v>
      </c>
      <c r="O36" s="2"/>
    </row>
    <row r="37" spans="1:15" s="1" customFormat="1" ht="102" customHeight="1" x14ac:dyDescent="0.25">
      <c r="A37" s="12">
        <v>2018</v>
      </c>
      <c r="B37" s="13" t="s">
        <v>287</v>
      </c>
      <c r="C37" s="13" t="s">
        <v>306</v>
      </c>
      <c r="D37" s="14" t="s">
        <v>68</v>
      </c>
      <c r="E37" s="14" t="s">
        <v>47</v>
      </c>
      <c r="F37" s="14" t="s">
        <v>57</v>
      </c>
      <c r="G37" s="14" t="s">
        <v>58</v>
      </c>
      <c r="H37" s="21">
        <v>1267000</v>
      </c>
      <c r="I37" s="21">
        <v>1267000</v>
      </c>
      <c r="J37" s="14" t="s">
        <v>70</v>
      </c>
      <c r="K37" s="14" t="s">
        <v>71</v>
      </c>
      <c r="L37" s="2" t="s">
        <v>62</v>
      </c>
      <c r="M37" s="7">
        <v>43383</v>
      </c>
      <c r="N37" s="16">
        <v>43373</v>
      </c>
      <c r="O37" s="2"/>
    </row>
    <row r="38" spans="1:15" s="1" customFormat="1" ht="117" customHeight="1" x14ac:dyDescent="0.25">
      <c r="A38" s="12">
        <v>2018</v>
      </c>
      <c r="B38" s="13" t="s">
        <v>287</v>
      </c>
      <c r="C38" s="13" t="s">
        <v>306</v>
      </c>
      <c r="D38" s="14" t="s">
        <v>72</v>
      </c>
      <c r="E38" s="14" t="s">
        <v>47</v>
      </c>
      <c r="F38" s="14" t="s">
        <v>73</v>
      </c>
      <c r="G38" s="14" t="s">
        <v>58</v>
      </c>
      <c r="H38" s="21">
        <f>SUM('[1]CRONOGRAMA ACTIVIDADES 1'!$L$26:$N$26)</f>
        <v>15378</v>
      </c>
      <c r="I38" s="21">
        <f>SUM('[2]CRONOGRAMA ACTIVIDADES 1'!$R$25)</f>
        <v>14204</v>
      </c>
      <c r="J38" s="14" t="s">
        <v>75</v>
      </c>
      <c r="K38" s="14" t="s">
        <v>71</v>
      </c>
      <c r="L38" s="2" t="s">
        <v>62</v>
      </c>
      <c r="M38" s="7">
        <v>43383</v>
      </c>
      <c r="N38" s="16">
        <v>43373</v>
      </c>
      <c r="O38" s="2"/>
    </row>
    <row r="39" spans="1:15" s="1" customFormat="1" ht="104.25" customHeight="1" x14ac:dyDescent="0.25">
      <c r="A39" s="12">
        <v>2018</v>
      </c>
      <c r="B39" s="13" t="s">
        <v>287</v>
      </c>
      <c r="C39" s="13" t="s">
        <v>306</v>
      </c>
      <c r="D39" s="14" t="s">
        <v>76</v>
      </c>
      <c r="E39" s="14" t="s">
        <v>47</v>
      </c>
      <c r="F39" s="14" t="s">
        <v>77</v>
      </c>
      <c r="G39" s="14" t="s">
        <v>58</v>
      </c>
      <c r="H39" s="21">
        <v>27245</v>
      </c>
      <c r="I39" s="21">
        <v>27245</v>
      </c>
      <c r="J39" s="14" t="s">
        <v>70</v>
      </c>
      <c r="K39" s="14" t="s">
        <v>71</v>
      </c>
      <c r="L39" s="2" t="s">
        <v>62</v>
      </c>
      <c r="M39" s="7">
        <v>43383</v>
      </c>
      <c r="N39" s="16">
        <v>43373</v>
      </c>
      <c r="O39" s="2"/>
    </row>
    <row r="40" spans="1:15" s="1" customFormat="1" ht="213.75" customHeight="1" x14ac:dyDescent="0.25">
      <c r="A40" s="2">
        <v>2018</v>
      </c>
      <c r="B40" s="7">
        <v>43282</v>
      </c>
      <c r="C40" s="7">
        <v>43373</v>
      </c>
      <c r="D40" s="2" t="s">
        <v>46</v>
      </c>
      <c r="E40" s="2" t="s">
        <v>47</v>
      </c>
      <c r="F40" s="2" t="s">
        <v>48</v>
      </c>
      <c r="G40" s="2" t="s">
        <v>49</v>
      </c>
      <c r="H40" s="2">
        <v>4369</v>
      </c>
      <c r="I40" s="2" t="s">
        <v>51</v>
      </c>
      <c r="J40" s="2" t="s">
        <v>52</v>
      </c>
      <c r="K40" s="2" t="s">
        <v>53</v>
      </c>
      <c r="L40" s="2" t="s">
        <v>53</v>
      </c>
      <c r="M40" s="7">
        <v>43383</v>
      </c>
      <c r="N40" s="7">
        <v>43373</v>
      </c>
      <c r="O40" s="2"/>
    </row>
    <row r="41" spans="1:15" s="1" customFormat="1" ht="76.5" x14ac:dyDescent="0.25">
      <c r="A41" s="2">
        <v>2018</v>
      </c>
      <c r="B41" s="23">
        <v>43282</v>
      </c>
      <c r="C41" s="23">
        <v>43373</v>
      </c>
      <c r="D41" s="2" t="s">
        <v>131</v>
      </c>
      <c r="E41" s="2" t="s">
        <v>47</v>
      </c>
      <c r="F41" s="2" t="s">
        <v>132</v>
      </c>
      <c r="G41" s="2" t="s">
        <v>122</v>
      </c>
      <c r="H41" s="9">
        <f>SUM(91.95*100%/100)</f>
        <v>0.91949999999999998</v>
      </c>
      <c r="I41" s="24">
        <v>91.95</v>
      </c>
      <c r="J41" s="25" t="s">
        <v>135</v>
      </c>
      <c r="K41" s="2" t="s">
        <v>275</v>
      </c>
      <c r="L41" s="2" t="s">
        <v>275</v>
      </c>
      <c r="M41" s="26">
        <v>43383</v>
      </c>
      <c r="N41" s="26">
        <v>43373</v>
      </c>
      <c r="O41" s="27"/>
    </row>
    <row r="42" spans="1:15" s="1" customFormat="1" ht="76.5" x14ac:dyDescent="0.25">
      <c r="A42" s="2">
        <v>2018</v>
      </c>
      <c r="B42" s="23">
        <v>43282</v>
      </c>
      <c r="C42" s="23">
        <v>43373</v>
      </c>
      <c r="D42" s="2" t="s">
        <v>137</v>
      </c>
      <c r="E42" s="2" t="s">
        <v>47</v>
      </c>
      <c r="F42" s="2" t="s">
        <v>138</v>
      </c>
      <c r="G42" s="2" t="s">
        <v>122</v>
      </c>
      <c r="H42" s="9">
        <f>SUM(34.5*100%/200)</f>
        <v>0.17249999999999999</v>
      </c>
      <c r="I42" s="10">
        <v>34.5</v>
      </c>
      <c r="J42" s="25" t="s">
        <v>135</v>
      </c>
      <c r="K42" s="2" t="s">
        <v>275</v>
      </c>
      <c r="L42" s="2" t="s">
        <v>275</v>
      </c>
      <c r="M42" s="26">
        <v>43383</v>
      </c>
      <c r="N42" s="26">
        <v>43373</v>
      </c>
      <c r="O42" s="27"/>
    </row>
    <row r="43" spans="1:15" s="1" customFormat="1" ht="76.5" x14ac:dyDescent="0.25">
      <c r="A43" s="2">
        <v>2018</v>
      </c>
      <c r="B43" s="23">
        <v>43282</v>
      </c>
      <c r="C43" s="23">
        <v>43373</v>
      </c>
      <c r="D43" s="2" t="s">
        <v>141</v>
      </c>
      <c r="E43" s="2" t="s">
        <v>47</v>
      </c>
      <c r="F43" s="2" t="s">
        <v>132</v>
      </c>
      <c r="G43" s="2" t="s">
        <v>122</v>
      </c>
      <c r="H43" s="9">
        <f>SUM(42580*100%/300)</f>
        <v>141.93333333333334</v>
      </c>
      <c r="I43" s="28">
        <v>42580</v>
      </c>
      <c r="J43" s="29" t="s">
        <v>144</v>
      </c>
      <c r="K43" s="2" t="s">
        <v>276</v>
      </c>
      <c r="L43" s="2" t="s">
        <v>276</v>
      </c>
      <c r="M43" s="26">
        <v>43383</v>
      </c>
      <c r="N43" s="26">
        <v>43373</v>
      </c>
      <c r="O43" s="27"/>
    </row>
    <row r="44" spans="1:15" s="1" customFormat="1" ht="76.5" x14ac:dyDescent="0.25">
      <c r="A44" s="2">
        <v>2018</v>
      </c>
      <c r="B44" s="23">
        <v>43282</v>
      </c>
      <c r="C44" s="23">
        <v>43373</v>
      </c>
      <c r="D44" s="2" t="s">
        <v>146</v>
      </c>
      <c r="E44" s="2" t="s">
        <v>47</v>
      </c>
      <c r="F44" s="2" t="s">
        <v>147</v>
      </c>
      <c r="G44" s="2" t="s">
        <v>122</v>
      </c>
      <c r="H44" s="9">
        <f>SUM(871.32*100%/400)</f>
        <v>2.1783000000000001</v>
      </c>
      <c r="I44" s="28">
        <v>871.32</v>
      </c>
      <c r="J44" s="29" t="s">
        <v>150</v>
      </c>
      <c r="K44" s="2" t="s">
        <v>277</v>
      </c>
      <c r="L44" s="2" t="s">
        <v>277</v>
      </c>
      <c r="M44" s="26">
        <v>43383</v>
      </c>
      <c r="N44" s="26">
        <v>43373</v>
      </c>
      <c r="O44" s="27"/>
    </row>
    <row r="45" spans="1:15" s="1" customFormat="1" ht="76.5" x14ac:dyDescent="0.25">
      <c r="A45" s="2">
        <v>2018</v>
      </c>
      <c r="B45" s="23">
        <v>43282</v>
      </c>
      <c r="C45" s="23">
        <v>43373</v>
      </c>
      <c r="D45" s="2" t="s">
        <v>152</v>
      </c>
      <c r="E45" s="2" t="s">
        <v>47</v>
      </c>
      <c r="F45" s="2" t="s">
        <v>153</v>
      </c>
      <c r="G45" s="2" t="s">
        <v>122</v>
      </c>
      <c r="H45" s="9">
        <f>SUM(0*100%/4)</f>
        <v>0</v>
      </c>
      <c r="I45" s="2">
        <v>0</v>
      </c>
      <c r="J45" s="30" t="s">
        <v>156</v>
      </c>
      <c r="K45" s="2" t="s">
        <v>278</v>
      </c>
      <c r="L45" s="2" t="s">
        <v>278</v>
      </c>
      <c r="M45" s="26">
        <v>43383</v>
      </c>
      <c r="N45" s="26">
        <v>43373</v>
      </c>
      <c r="O45" s="27"/>
    </row>
    <row r="46" spans="1:15" s="1" customFormat="1" ht="76.5" x14ac:dyDescent="0.25">
      <c r="A46" s="2">
        <v>2018</v>
      </c>
      <c r="B46" s="23">
        <v>43282</v>
      </c>
      <c r="C46" s="23">
        <v>43373</v>
      </c>
      <c r="D46" s="2" t="s">
        <v>158</v>
      </c>
      <c r="E46" s="2" t="s">
        <v>47</v>
      </c>
      <c r="F46" s="2" t="s">
        <v>153</v>
      </c>
      <c r="G46" s="2" t="s">
        <v>122</v>
      </c>
      <c r="H46" s="9">
        <f>SUM(0*100%/1)</f>
        <v>0</v>
      </c>
      <c r="I46" s="2">
        <v>0</v>
      </c>
      <c r="J46" s="30" t="s">
        <v>156</v>
      </c>
      <c r="K46" s="2" t="s">
        <v>278</v>
      </c>
      <c r="L46" s="2" t="s">
        <v>278</v>
      </c>
      <c r="M46" s="26">
        <v>43383</v>
      </c>
      <c r="N46" s="26">
        <v>43373</v>
      </c>
      <c r="O46" s="27"/>
    </row>
    <row r="47" spans="1:15" s="1" customFormat="1" ht="76.5" x14ac:dyDescent="0.25">
      <c r="A47" s="2">
        <v>2018</v>
      </c>
      <c r="B47" s="23">
        <v>43282</v>
      </c>
      <c r="C47" s="23">
        <v>43373</v>
      </c>
      <c r="D47" s="2" t="s">
        <v>159</v>
      </c>
      <c r="E47" s="2" t="s">
        <v>47</v>
      </c>
      <c r="F47" s="2" t="s">
        <v>147</v>
      </c>
      <c r="G47" s="2" t="s">
        <v>122</v>
      </c>
      <c r="H47" s="9">
        <f>SUM(11664.64*100%/2000)</f>
        <v>5.8323199999999993</v>
      </c>
      <c r="I47" s="28">
        <v>11664.64</v>
      </c>
      <c r="J47" s="29" t="s">
        <v>144</v>
      </c>
      <c r="K47" s="2" t="s">
        <v>279</v>
      </c>
      <c r="L47" s="2" t="s">
        <v>279</v>
      </c>
      <c r="M47" s="26">
        <v>43383</v>
      </c>
      <c r="N47" s="26">
        <v>43373</v>
      </c>
      <c r="O47" s="27"/>
    </row>
    <row r="48" spans="1:15" s="1" customFormat="1" ht="76.5" x14ac:dyDescent="0.25">
      <c r="A48" s="2">
        <v>2018</v>
      </c>
      <c r="B48" s="23">
        <v>43282</v>
      </c>
      <c r="C48" s="23">
        <v>43373</v>
      </c>
      <c r="D48" s="2" t="s">
        <v>162</v>
      </c>
      <c r="E48" s="2" t="s">
        <v>47</v>
      </c>
      <c r="F48" s="2" t="s">
        <v>163</v>
      </c>
      <c r="G48" s="2" t="s">
        <v>122</v>
      </c>
      <c r="H48" s="9">
        <f>SUM(68*100%/5000)</f>
        <v>1.3599999999999999E-2</v>
      </c>
      <c r="I48" s="31">
        <v>68</v>
      </c>
      <c r="J48" s="25" t="s">
        <v>135</v>
      </c>
      <c r="K48" s="2" t="s">
        <v>275</v>
      </c>
      <c r="L48" s="2" t="s">
        <v>275</v>
      </c>
      <c r="M48" s="26">
        <v>43383</v>
      </c>
      <c r="N48" s="26">
        <v>43373</v>
      </c>
      <c r="O48" s="27"/>
    </row>
    <row r="49" spans="1:15" s="1" customFormat="1" ht="76.5" x14ac:dyDescent="0.25">
      <c r="A49" s="2">
        <v>2018</v>
      </c>
      <c r="B49" s="23">
        <v>43282</v>
      </c>
      <c r="C49" s="23">
        <v>43373</v>
      </c>
      <c r="D49" s="2" t="s">
        <v>166</v>
      </c>
      <c r="E49" s="2" t="s">
        <v>47</v>
      </c>
      <c r="F49" s="2" t="s">
        <v>132</v>
      </c>
      <c r="G49" s="2" t="s">
        <v>122</v>
      </c>
      <c r="H49" s="9">
        <f>SUM(87.51*100%/200)</f>
        <v>0.43755000000000005</v>
      </c>
      <c r="I49" s="28">
        <v>87.51</v>
      </c>
      <c r="J49" s="25" t="s">
        <v>135</v>
      </c>
      <c r="K49" s="2" t="s">
        <v>275</v>
      </c>
      <c r="L49" s="2" t="s">
        <v>275</v>
      </c>
      <c r="M49" s="26">
        <v>43383</v>
      </c>
      <c r="N49" s="26">
        <v>43373</v>
      </c>
      <c r="O49" s="27"/>
    </row>
    <row r="50" spans="1:15" s="1" customFormat="1" ht="76.5" x14ac:dyDescent="0.25">
      <c r="A50" s="2">
        <v>2018</v>
      </c>
      <c r="B50" s="23">
        <v>43282</v>
      </c>
      <c r="C50" s="23">
        <v>43373</v>
      </c>
      <c r="D50" s="2" t="s">
        <v>169</v>
      </c>
      <c r="E50" s="2" t="s">
        <v>47</v>
      </c>
      <c r="F50" s="2" t="s">
        <v>170</v>
      </c>
      <c r="G50" s="2" t="s">
        <v>122</v>
      </c>
      <c r="H50" s="9">
        <f>SUM(19*100%/250)</f>
        <v>7.5999999999999998E-2</v>
      </c>
      <c r="I50" s="31">
        <v>19</v>
      </c>
      <c r="J50" s="25" t="s">
        <v>135</v>
      </c>
      <c r="K50" s="2" t="s">
        <v>280</v>
      </c>
      <c r="L50" s="2" t="s">
        <v>280</v>
      </c>
      <c r="M50" s="26">
        <v>43383</v>
      </c>
      <c r="N50" s="26">
        <v>43373</v>
      </c>
      <c r="O50" s="27"/>
    </row>
    <row r="51" spans="1:15" s="1" customFormat="1" ht="38.25" x14ac:dyDescent="0.25">
      <c r="A51" s="2">
        <v>2018</v>
      </c>
      <c r="B51" s="23">
        <v>43282</v>
      </c>
      <c r="C51" s="23">
        <v>43373</v>
      </c>
      <c r="D51" s="2" t="s">
        <v>173</v>
      </c>
      <c r="E51" s="2" t="s">
        <v>47</v>
      </c>
      <c r="F51" s="2" t="s">
        <v>153</v>
      </c>
      <c r="G51" s="2" t="s">
        <v>122</v>
      </c>
      <c r="H51" s="9">
        <f>SUM(0*100%/2)</f>
        <v>0</v>
      </c>
      <c r="I51" s="2">
        <v>0</v>
      </c>
      <c r="J51" s="30" t="s">
        <v>156</v>
      </c>
      <c r="K51" s="2" t="s">
        <v>281</v>
      </c>
      <c r="L51" s="2" t="s">
        <v>281</v>
      </c>
      <c r="M51" s="26">
        <v>43383</v>
      </c>
      <c r="N51" s="26">
        <v>43373</v>
      </c>
      <c r="O51" s="27"/>
    </row>
    <row r="52" spans="1:15" s="1" customFormat="1" ht="76.5" x14ac:dyDescent="0.25">
      <c r="A52" s="2">
        <v>2018</v>
      </c>
      <c r="B52" s="23">
        <v>43282</v>
      </c>
      <c r="C52" s="23">
        <v>43373</v>
      </c>
      <c r="D52" s="2" t="s">
        <v>175</v>
      </c>
      <c r="E52" s="2" t="s">
        <v>47</v>
      </c>
      <c r="F52" s="2" t="s">
        <v>153</v>
      </c>
      <c r="G52" s="2" t="s">
        <v>122</v>
      </c>
      <c r="H52" s="9">
        <f>SUM(0*100%/2)</f>
        <v>0</v>
      </c>
      <c r="I52" s="2">
        <v>0</v>
      </c>
      <c r="J52" s="30" t="s">
        <v>156</v>
      </c>
      <c r="K52" s="2" t="s">
        <v>278</v>
      </c>
      <c r="L52" s="2" t="s">
        <v>278</v>
      </c>
      <c r="M52" s="26">
        <v>43383</v>
      </c>
      <c r="N52" s="26">
        <v>43373</v>
      </c>
      <c r="O52" s="27"/>
    </row>
    <row r="53" spans="1:15" s="1" customFormat="1" ht="114.75" x14ac:dyDescent="0.25">
      <c r="A53" s="2">
        <v>2018</v>
      </c>
      <c r="B53" s="23">
        <v>43282</v>
      </c>
      <c r="C53" s="23">
        <v>43373</v>
      </c>
      <c r="D53" s="2" t="s">
        <v>177</v>
      </c>
      <c r="E53" s="2" t="s">
        <v>47</v>
      </c>
      <c r="F53" s="2" t="s">
        <v>153</v>
      </c>
      <c r="G53" s="2" t="s">
        <v>122</v>
      </c>
      <c r="H53" s="9">
        <f>SUM(0*100%/1)</f>
        <v>0</v>
      </c>
      <c r="I53" s="2">
        <v>0</v>
      </c>
      <c r="J53" s="30" t="s">
        <v>156</v>
      </c>
      <c r="K53" s="2" t="s">
        <v>282</v>
      </c>
      <c r="L53" s="2" t="s">
        <v>282</v>
      </c>
      <c r="M53" s="26">
        <v>43383</v>
      </c>
      <c r="N53" s="26">
        <v>43373</v>
      </c>
      <c r="O53" s="27"/>
    </row>
    <row r="54" spans="1:15" s="1" customFormat="1" ht="38.25" x14ac:dyDescent="0.25">
      <c r="A54" s="2">
        <v>2018</v>
      </c>
      <c r="B54" s="23">
        <v>43282</v>
      </c>
      <c r="C54" s="23">
        <v>43373</v>
      </c>
      <c r="D54" s="2" t="s">
        <v>179</v>
      </c>
      <c r="E54" s="2" t="s">
        <v>47</v>
      </c>
      <c r="F54" s="2" t="s">
        <v>153</v>
      </c>
      <c r="G54" s="2" t="s">
        <v>122</v>
      </c>
      <c r="H54" s="9">
        <f>SUM(0*100%/1)</f>
        <v>0</v>
      </c>
      <c r="I54" s="2">
        <v>0</v>
      </c>
      <c r="J54" s="30" t="s">
        <v>156</v>
      </c>
      <c r="K54" s="2" t="s">
        <v>283</v>
      </c>
      <c r="L54" s="2" t="s">
        <v>283</v>
      </c>
      <c r="M54" s="26">
        <v>43383</v>
      </c>
      <c r="N54" s="26">
        <v>43373</v>
      </c>
      <c r="O54" s="27"/>
    </row>
    <row r="55" spans="1:15" s="1" customFormat="1" ht="76.5" x14ac:dyDescent="0.25">
      <c r="A55" s="2">
        <v>2018</v>
      </c>
      <c r="B55" s="23">
        <v>43282</v>
      </c>
      <c r="C55" s="23">
        <v>43373</v>
      </c>
      <c r="D55" s="2" t="s">
        <v>180</v>
      </c>
      <c r="E55" s="2" t="s">
        <v>47</v>
      </c>
      <c r="F55" s="2" t="s">
        <v>153</v>
      </c>
      <c r="G55" s="2" t="s">
        <v>122</v>
      </c>
      <c r="H55" s="9">
        <f>SUM(0*100%/1)</f>
        <v>0</v>
      </c>
      <c r="I55" s="2">
        <v>0</v>
      </c>
      <c r="J55" s="30" t="s">
        <v>156</v>
      </c>
      <c r="K55" s="2" t="s">
        <v>278</v>
      </c>
      <c r="L55" s="2" t="s">
        <v>278</v>
      </c>
      <c r="M55" s="26">
        <v>43383</v>
      </c>
      <c r="N55" s="26">
        <v>43373</v>
      </c>
      <c r="O55" s="27"/>
    </row>
    <row r="56" spans="1:15" ht="76.5" x14ac:dyDescent="0.25">
      <c r="A56" s="32" t="s">
        <v>43</v>
      </c>
      <c r="B56" s="32" t="s">
        <v>109</v>
      </c>
      <c r="C56" s="32" t="s">
        <v>110</v>
      </c>
      <c r="D56" s="32" t="s">
        <v>111</v>
      </c>
      <c r="E56" s="32" t="s">
        <v>47</v>
      </c>
      <c r="F56" s="32" t="s">
        <v>48</v>
      </c>
      <c r="G56" s="32" t="s">
        <v>112</v>
      </c>
      <c r="H56" s="32" t="s">
        <v>113</v>
      </c>
      <c r="I56" s="32" t="s">
        <v>114</v>
      </c>
      <c r="J56" s="32" t="s">
        <v>115</v>
      </c>
      <c r="K56" s="32" t="s">
        <v>116</v>
      </c>
      <c r="L56" s="32" t="s">
        <v>117</v>
      </c>
      <c r="M56" s="32" t="s">
        <v>118</v>
      </c>
      <c r="N56" s="32" t="s">
        <v>110</v>
      </c>
      <c r="O56" s="32" t="s">
        <v>55</v>
      </c>
    </row>
    <row r="57" spans="1:15" ht="242.25" x14ac:dyDescent="0.25">
      <c r="A57" s="32" t="s">
        <v>43</v>
      </c>
      <c r="B57" s="32" t="s">
        <v>109</v>
      </c>
      <c r="C57" s="32" t="s">
        <v>110</v>
      </c>
      <c r="D57" s="32" t="s">
        <v>46</v>
      </c>
      <c r="E57" s="32" t="s">
        <v>47</v>
      </c>
      <c r="F57" s="32" t="s">
        <v>48</v>
      </c>
      <c r="G57" s="32" t="s">
        <v>49</v>
      </c>
      <c r="H57" s="32" t="s">
        <v>119</v>
      </c>
      <c r="I57" s="32" t="s">
        <v>51</v>
      </c>
      <c r="J57" s="32" t="s">
        <v>52</v>
      </c>
      <c r="K57" s="32" t="s">
        <v>53</v>
      </c>
      <c r="L57" s="32" t="s">
        <v>53</v>
      </c>
      <c r="M57" s="32" t="s">
        <v>118</v>
      </c>
      <c r="N57" s="32" t="s">
        <v>110</v>
      </c>
      <c r="O57" s="32" t="s">
        <v>55</v>
      </c>
    </row>
    <row r="58" spans="1:15" x14ac:dyDescent="0.25">
      <c r="A58" s="32" t="s">
        <v>43</v>
      </c>
      <c r="B58" s="32" t="s">
        <v>109</v>
      </c>
      <c r="C58" s="32" t="s">
        <v>110</v>
      </c>
      <c r="D58" s="32" t="s">
        <v>120</v>
      </c>
      <c r="E58" s="32" t="s">
        <v>47</v>
      </c>
      <c r="F58" s="32" t="s">
        <v>121</v>
      </c>
      <c r="G58" s="32" t="s">
        <v>122</v>
      </c>
      <c r="H58" s="32" t="s">
        <v>123</v>
      </c>
      <c r="I58" s="32" t="s">
        <v>124</v>
      </c>
      <c r="J58" s="32" t="s">
        <v>125</v>
      </c>
      <c r="K58" s="32" t="s">
        <v>126</v>
      </c>
      <c r="L58" s="32" t="s">
        <v>126</v>
      </c>
      <c r="M58" s="32" t="s">
        <v>118</v>
      </c>
      <c r="N58" s="32" t="s">
        <v>110</v>
      </c>
      <c r="O58" s="32" t="s">
        <v>55</v>
      </c>
    </row>
    <row r="59" spans="1:15" ht="25.5" x14ac:dyDescent="0.25">
      <c r="A59" s="32" t="s">
        <v>43</v>
      </c>
      <c r="B59" s="32" t="s">
        <v>109</v>
      </c>
      <c r="C59" s="32" t="s">
        <v>110</v>
      </c>
      <c r="D59" s="32" t="s">
        <v>127</v>
      </c>
      <c r="E59" s="32" t="s">
        <v>47</v>
      </c>
      <c r="F59" s="32" t="s">
        <v>128</v>
      </c>
      <c r="G59" s="32" t="s">
        <v>122</v>
      </c>
      <c r="H59" s="32" t="s">
        <v>123</v>
      </c>
      <c r="I59" s="32" t="s">
        <v>129</v>
      </c>
      <c r="J59" s="32" t="s">
        <v>125</v>
      </c>
      <c r="K59" s="32" t="s">
        <v>130</v>
      </c>
      <c r="L59" s="32" t="s">
        <v>130</v>
      </c>
      <c r="M59" s="32" t="s">
        <v>118</v>
      </c>
      <c r="N59" s="32" t="s">
        <v>110</v>
      </c>
      <c r="O59" s="32" t="s">
        <v>55</v>
      </c>
    </row>
    <row r="60" spans="1:15" ht="38.25" x14ac:dyDescent="0.25">
      <c r="A60" s="32" t="s">
        <v>43</v>
      </c>
      <c r="B60" s="32" t="s">
        <v>109</v>
      </c>
      <c r="C60" s="32" t="s">
        <v>110</v>
      </c>
      <c r="D60" s="32" t="s">
        <v>131</v>
      </c>
      <c r="E60" s="32" t="s">
        <v>47</v>
      </c>
      <c r="F60" s="32" t="s">
        <v>132</v>
      </c>
      <c r="G60" s="32" t="s">
        <v>122</v>
      </c>
      <c r="H60" s="32" t="s">
        <v>133</v>
      </c>
      <c r="I60" s="32" t="s">
        <v>134</v>
      </c>
      <c r="J60" s="32" t="s">
        <v>135</v>
      </c>
      <c r="K60" s="32" t="s">
        <v>136</v>
      </c>
      <c r="L60" s="32" t="s">
        <v>136</v>
      </c>
      <c r="M60" s="32" t="s">
        <v>118</v>
      </c>
      <c r="N60" s="32" t="s">
        <v>110</v>
      </c>
      <c r="O60" s="32" t="s">
        <v>55</v>
      </c>
    </row>
    <row r="61" spans="1:15" ht="38.25" x14ac:dyDescent="0.25">
      <c r="A61" s="32" t="s">
        <v>43</v>
      </c>
      <c r="B61" s="32" t="s">
        <v>109</v>
      </c>
      <c r="C61" s="32" t="s">
        <v>110</v>
      </c>
      <c r="D61" s="32" t="s">
        <v>137</v>
      </c>
      <c r="E61" s="32" t="s">
        <v>47</v>
      </c>
      <c r="F61" s="32" t="s">
        <v>138</v>
      </c>
      <c r="G61" s="32" t="s">
        <v>122</v>
      </c>
      <c r="H61" s="32" t="s">
        <v>139</v>
      </c>
      <c r="I61" s="32" t="s">
        <v>140</v>
      </c>
      <c r="J61" s="32" t="s">
        <v>135</v>
      </c>
      <c r="K61" s="32" t="s">
        <v>136</v>
      </c>
      <c r="L61" s="32" t="s">
        <v>136</v>
      </c>
      <c r="M61" s="32" t="s">
        <v>118</v>
      </c>
      <c r="N61" s="32" t="s">
        <v>110</v>
      </c>
      <c r="O61" s="32" t="s">
        <v>55</v>
      </c>
    </row>
    <row r="62" spans="1:15" ht="63.75" x14ac:dyDescent="0.25">
      <c r="A62" s="32" t="s">
        <v>43</v>
      </c>
      <c r="B62" s="32" t="s">
        <v>109</v>
      </c>
      <c r="C62" s="32" t="s">
        <v>110</v>
      </c>
      <c r="D62" s="32" t="s">
        <v>141</v>
      </c>
      <c r="E62" s="32" t="s">
        <v>47</v>
      </c>
      <c r="F62" s="32" t="s">
        <v>132</v>
      </c>
      <c r="G62" s="32" t="s">
        <v>122</v>
      </c>
      <c r="H62" s="32" t="s">
        <v>142</v>
      </c>
      <c r="I62" s="32" t="s">
        <v>143</v>
      </c>
      <c r="J62" s="32" t="s">
        <v>144</v>
      </c>
      <c r="K62" s="32" t="s">
        <v>145</v>
      </c>
      <c r="L62" s="32" t="s">
        <v>145</v>
      </c>
      <c r="M62" s="32" t="s">
        <v>118</v>
      </c>
      <c r="N62" s="32" t="s">
        <v>110</v>
      </c>
      <c r="O62" s="32" t="s">
        <v>55</v>
      </c>
    </row>
    <row r="63" spans="1:15" ht="51" x14ac:dyDescent="0.25">
      <c r="A63" s="32" t="s">
        <v>43</v>
      </c>
      <c r="B63" s="32" t="s">
        <v>109</v>
      </c>
      <c r="C63" s="32" t="s">
        <v>110</v>
      </c>
      <c r="D63" s="32" t="s">
        <v>146</v>
      </c>
      <c r="E63" s="32" t="s">
        <v>47</v>
      </c>
      <c r="F63" s="32" t="s">
        <v>147</v>
      </c>
      <c r="G63" s="32" t="s">
        <v>122</v>
      </c>
      <c r="H63" s="32" t="s">
        <v>148</v>
      </c>
      <c r="I63" s="32" t="s">
        <v>149</v>
      </c>
      <c r="J63" s="32" t="s">
        <v>150</v>
      </c>
      <c r="K63" s="32" t="s">
        <v>151</v>
      </c>
      <c r="L63" s="32" t="s">
        <v>151</v>
      </c>
      <c r="M63" s="32" t="s">
        <v>118</v>
      </c>
      <c r="N63" s="32" t="s">
        <v>110</v>
      </c>
      <c r="O63" s="32" t="s">
        <v>55</v>
      </c>
    </row>
    <row r="64" spans="1:15" ht="51" x14ac:dyDescent="0.25">
      <c r="A64" s="32" t="s">
        <v>43</v>
      </c>
      <c r="B64" s="32" t="s">
        <v>109</v>
      </c>
      <c r="C64" s="32" t="s">
        <v>110</v>
      </c>
      <c r="D64" s="32" t="s">
        <v>152</v>
      </c>
      <c r="E64" s="32" t="s">
        <v>47</v>
      </c>
      <c r="F64" s="32" t="s">
        <v>153</v>
      </c>
      <c r="G64" s="32" t="s">
        <v>122</v>
      </c>
      <c r="H64" s="32" t="s">
        <v>154</v>
      </c>
      <c r="I64" s="32" t="s">
        <v>155</v>
      </c>
      <c r="J64" s="32" t="s">
        <v>156</v>
      </c>
      <c r="K64" s="32" t="s">
        <v>157</v>
      </c>
      <c r="L64" s="32" t="s">
        <v>157</v>
      </c>
      <c r="M64" s="32" t="s">
        <v>118</v>
      </c>
      <c r="N64" s="32" t="s">
        <v>110</v>
      </c>
      <c r="O64" s="32" t="s">
        <v>55</v>
      </c>
    </row>
    <row r="65" spans="1:15" ht="51" x14ac:dyDescent="0.25">
      <c r="A65" s="32" t="s">
        <v>43</v>
      </c>
      <c r="B65" s="32" t="s">
        <v>109</v>
      </c>
      <c r="C65" s="32" t="s">
        <v>110</v>
      </c>
      <c r="D65" s="32" t="s">
        <v>158</v>
      </c>
      <c r="E65" s="32" t="s">
        <v>47</v>
      </c>
      <c r="F65" s="32" t="s">
        <v>153</v>
      </c>
      <c r="G65" s="32" t="s">
        <v>122</v>
      </c>
      <c r="H65" s="32" t="s">
        <v>154</v>
      </c>
      <c r="I65" s="32" t="s">
        <v>155</v>
      </c>
      <c r="J65" s="32" t="s">
        <v>156</v>
      </c>
      <c r="K65" s="32" t="s">
        <v>157</v>
      </c>
      <c r="L65" s="32" t="s">
        <v>157</v>
      </c>
      <c r="M65" s="32" t="s">
        <v>118</v>
      </c>
      <c r="N65" s="32" t="s">
        <v>110</v>
      </c>
      <c r="O65" s="32" t="s">
        <v>55</v>
      </c>
    </row>
    <row r="66" spans="1:15" ht="63.75" x14ac:dyDescent="0.25">
      <c r="A66" s="32" t="s">
        <v>43</v>
      </c>
      <c r="B66" s="32" t="s">
        <v>109</v>
      </c>
      <c r="C66" s="32" t="s">
        <v>110</v>
      </c>
      <c r="D66" s="32" t="s">
        <v>159</v>
      </c>
      <c r="E66" s="32" t="s">
        <v>47</v>
      </c>
      <c r="F66" s="32" t="s">
        <v>147</v>
      </c>
      <c r="G66" s="32" t="s">
        <v>122</v>
      </c>
      <c r="H66" s="32" t="s">
        <v>160</v>
      </c>
      <c r="I66" s="32" t="s">
        <v>161</v>
      </c>
      <c r="J66" s="32" t="s">
        <v>144</v>
      </c>
      <c r="K66" s="32" t="s">
        <v>151</v>
      </c>
      <c r="L66" s="32" t="s">
        <v>151</v>
      </c>
      <c r="M66" s="32" t="s">
        <v>118</v>
      </c>
      <c r="N66" s="32" t="s">
        <v>110</v>
      </c>
      <c r="O66" s="32" t="s">
        <v>55</v>
      </c>
    </row>
    <row r="67" spans="1:15" ht="38.25" x14ac:dyDescent="0.25">
      <c r="A67" s="32" t="s">
        <v>43</v>
      </c>
      <c r="B67" s="32" t="s">
        <v>109</v>
      </c>
      <c r="C67" s="32" t="s">
        <v>110</v>
      </c>
      <c r="D67" s="32" t="s">
        <v>162</v>
      </c>
      <c r="E67" s="32" t="s">
        <v>47</v>
      </c>
      <c r="F67" s="32" t="s">
        <v>163</v>
      </c>
      <c r="G67" s="32" t="s">
        <v>122</v>
      </c>
      <c r="H67" s="32" t="s">
        <v>164</v>
      </c>
      <c r="I67" s="32" t="s">
        <v>165</v>
      </c>
      <c r="J67" s="32" t="s">
        <v>135</v>
      </c>
      <c r="K67" s="32" t="s">
        <v>136</v>
      </c>
      <c r="L67" s="32" t="s">
        <v>136</v>
      </c>
      <c r="M67" s="32" t="s">
        <v>118</v>
      </c>
      <c r="N67" s="32" t="s">
        <v>110</v>
      </c>
      <c r="O67" s="32" t="s">
        <v>55</v>
      </c>
    </row>
    <row r="68" spans="1:15" ht="38.25" x14ac:dyDescent="0.25">
      <c r="A68" s="32" t="s">
        <v>43</v>
      </c>
      <c r="B68" s="32" t="s">
        <v>109</v>
      </c>
      <c r="C68" s="32" t="s">
        <v>110</v>
      </c>
      <c r="D68" s="32" t="s">
        <v>166</v>
      </c>
      <c r="E68" s="32" t="s">
        <v>47</v>
      </c>
      <c r="F68" s="32" t="s">
        <v>132</v>
      </c>
      <c r="G68" s="32" t="s">
        <v>122</v>
      </c>
      <c r="H68" s="32" t="s">
        <v>167</v>
      </c>
      <c r="I68" s="32" t="s">
        <v>168</v>
      </c>
      <c r="J68" s="32" t="s">
        <v>135</v>
      </c>
      <c r="K68" s="32" t="s">
        <v>136</v>
      </c>
      <c r="L68" s="32" t="s">
        <v>136</v>
      </c>
      <c r="M68" s="32" t="s">
        <v>118</v>
      </c>
      <c r="N68" s="32" t="s">
        <v>110</v>
      </c>
      <c r="O68" s="32" t="s">
        <v>55</v>
      </c>
    </row>
    <row r="69" spans="1:15" ht="51" x14ac:dyDescent="0.25">
      <c r="A69" s="32" t="s">
        <v>43</v>
      </c>
      <c r="B69" s="32" t="s">
        <v>109</v>
      </c>
      <c r="C69" s="32" t="s">
        <v>110</v>
      </c>
      <c r="D69" s="32" t="s">
        <v>169</v>
      </c>
      <c r="E69" s="32" t="s">
        <v>47</v>
      </c>
      <c r="F69" s="32" t="s">
        <v>170</v>
      </c>
      <c r="G69" s="32" t="s">
        <v>122</v>
      </c>
      <c r="H69" s="32" t="s">
        <v>171</v>
      </c>
      <c r="I69" s="32" t="s">
        <v>172</v>
      </c>
      <c r="J69" s="32" t="s">
        <v>135</v>
      </c>
      <c r="K69" s="32" t="s">
        <v>157</v>
      </c>
      <c r="L69" s="32" t="s">
        <v>157</v>
      </c>
      <c r="M69" s="32" t="s">
        <v>118</v>
      </c>
      <c r="N69" s="32" t="s">
        <v>110</v>
      </c>
      <c r="O69" s="32" t="s">
        <v>55</v>
      </c>
    </row>
    <row r="70" spans="1:15" ht="25.5" x14ac:dyDescent="0.25">
      <c r="A70" s="32" t="s">
        <v>43</v>
      </c>
      <c r="B70" s="32" t="s">
        <v>109</v>
      </c>
      <c r="C70" s="32" t="s">
        <v>110</v>
      </c>
      <c r="D70" s="32" t="s">
        <v>173</v>
      </c>
      <c r="E70" s="32" t="s">
        <v>47</v>
      </c>
      <c r="F70" s="32" t="s">
        <v>153</v>
      </c>
      <c r="G70" s="32" t="s">
        <v>122</v>
      </c>
      <c r="H70" s="32" t="s">
        <v>154</v>
      </c>
      <c r="I70" s="32" t="s">
        <v>155</v>
      </c>
      <c r="J70" s="32" t="s">
        <v>156</v>
      </c>
      <c r="K70" s="32" t="s">
        <v>174</v>
      </c>
      <c r="L70" s="32" t="s">
        <v>174</v>
      </c>
      <c r="M70" s="32" t="s">
        <v>118</v>
      </c>
      <c r="N70" s="32" t="s">
        <v>110</v>
      </c>
      <c r="O70" s="32" t="s">
        <v>55</v>
      </c>
    </row>
    <row r="71" spans="1:15" ht="51" x14ac:dyDescent="0.25">
      <c r="A71" s="32" t="s">
        <v>43</v>
      </c>
      <c r="B71" s="32" t="s">
        <v>109</v>
      </c>
      <c r="C71" s="32" t="s">
        <v>110</v>
      </c>
      <c r="D71" s="32" t="s">
        <v>175</v>
      </c>
      <c r="E71" s="32" t="s">
        <v>47</v>
      </c>
      <c r="F71" s="32" t="s">
        <v>153</v>
      </c>
      <c r="G71" s="32" t="s">
        <v>122</v>
      </c>
      <c r="H71" s="32" t="s">
        <v>154</v>
      </c>
      <c r="I71" s="32" t="s">
        <v>155</v>
      </c>
      <c r="J71" s="32" t="s">
        <v>156</v>
      </c>
      <c r="K71" s="32" t="s">
        <v>176</v>
      </c>
      <c r="L71" s="32" t="s">
        <v>176</v>
      </c>
      <c r="M71" s="32" t="s">
        <v>118</v>
      </c>
      <c r="N71" s="32" t="s">
        <v>110</v>
      </c>
      <c r="O71" s="32" t="s">
        <v>55</v>
      </c>
    </row>
    <row r="72" spans="1:15" ht="63.75" x14ac:dyDescent="0.25">
      <c r="A72" s="32" t="s">
        <v>43</v>
      </c>
      <c r="B72" s="32" t="s">
        <v>109</v>
      </c>
      <c r="C72" s="32" t="s">
        <v>110</v>
      </c>
      <c r="D72" s="32" t="s">
        <v>177</v>
      </c>
      <c r="E72" s="32" t="s">
        <v>47</v>
      </c>
      <c r="F72" s="32" t="s">
        <v>153</v>
      </c>
      <c r="G72" s="32" t="s">
        <v>122</v>
      </c>
      <c r="H72" s="32" t="s">
        <v>154</v>
      </c>
      <c r="I72" s="32" t="s">
        <v>155</v>
      </c>
      <c r="J72" s="32" t="s">
        <v>156</v>
      </c>
      <c r="K72" s="32" t="s">
        <v>178</v>
      </c>
      <c r="L72" s="32" t="s">
        <v>178</v>
      </c>
      <c r="M72" s="32" t="s">
        <v>118</v>
      </c>
      <c r="N72" s="32" t="s">
        <v>110</v>
      </c>
      <c r="O72" s="32" t="s">
        <v>55</v>
      </c>
    </row>
    <row r="73" spans="1:15" ht="38.25" x14ac:dyDescent="0.25">
      <c r="A73" s="32" t="s">
        <v>43</v>
      </c>
      <c r="B73" s="32" t="s">
        <v>109</v>
      </c>
      <c r="C73" s="32" t="s">
        <v>110</v>
      </c>
      <c r="D73" s="32" t="s">
        <v>179</v>
      </c>
      <c r="E73" s="32" t="s">
        <v>47</v>
      </c>
      <c r="F73" s="32" t="s">
        <v>153</v>
      </c>
      <c r="G73" s="32" t="s">
        <v>122</v>
      </c>
      <c r="H73" s="32" t="s">
        <v>154</v>
      </c>
      <c r="I73" s="32" t="s">
        <v>155</v>
      </c>
      <c r="J73" s="32" t="s">
        <v>156</v>
      </c>
      <c r="K73" s="32" t="s">
        <v>174</v>
      </c>
      <c r="L73" s="32" t="s">
        <v>174</v>
      </c>
      <c r="M73" s="32" t="s">
        <v>118</v>
      </c>
      <c r="N73" s="32" t="s">
        <v>110</v>
      </c>
      <c r="O73" s="32" t="s">
        <v>55</v>
      </c>
    </row>
    <row r="74" spans="1:15" ht="51" x14ac:dyDescent="0.25">
      <c r="A74" s="32" t="s">
        <v>43</v>
      </c>
      <c r="B74" s="32" t="s">
        <v>109</v>
      </c>
      <c r="C74" s="32" t="s">
        <v>110</v>
      </c>
      <c r="D74" s="32" t="s">
        <v>180</v>
      </c>
      <c r="E74" s="32" t="s">
        <v>47</v>
      </c>
      <c r="F74" s="32" t="s">
        <v>153</v>
      </c>
      <c r="G74" s="32" t="s">
        <v>122</v>
      </c>
      <c r="H74" s="32" t="s">
        <v>154</v>
      </c>
      <c r="I74" s="32" t="s">
        <v>155</v>
      </c>
      <c r="J74" s="32" t="s">
        <v>156</v>
      </c>
      <c r="K74" s="32" t="s">
        <v>176</v>
      </c>
      <c r="L74" s="32" t="s">
        <v>176</v>
      </c>
      <c r="M74" s="32" t="s">
        <v>118</v>
      </c>
      <c r="N74" s="32" t="s">
        <v>110</v>
      </c>
      <c r="O74" s="32" t="s">
        <v>55</v>
      </c>
    </row>
    <row r="75" spans="1:15" ht="127.5" x14ac:dyDescent="0.25">
      <c r="A75" s="32" t="s">
        <v>43</v>
      </c>
      <c r="B75" s="32" t="s">
        <v>109</v>
      </c>
      <c r="C75" s="32" t="s">
        <v>110</v>
      </c>
      <c r="D75" s="32" t="s">
        <v>56</v>
      </c>
      <c r="E75" s="32" t="s">
        <v>47</v>
      </c>
      <c r="F75" s="32" t="s">
        <v>57</v>
      </c>
      <c r="G75" s="32" t="s">
        <v>58</v>
      </c>
      <c r="H75" s="32" t="s">
        <v>181</v>
      </c>
      <c r="I75" s="32" t="s">
        <v>182</v>
      </c>
      <c r="J75" s="32" t="s">
        <v>60</v>
      </c>
      <c r="K75" s="32" t="s">
        <v>61</v>
      </c>
      <c r="L75" s="32" t="s">
        <v>62</v>
      </c>
      <c r="M75" s="32" t="s">
        <v>118</v>
      </c>
      <c r="N75" s="32" t="s">
        <v>110</v>
      </c>
      <c r="O75" s="32" t="s">
        <v>55</v>
      </c>
    </row>
    <row r="76" spans="1:15" ht="127.5" x14ac:dyDescent="0.25">
      <c r="A76" s="32" t="s">
        <v>43</v>
      </c>
      <c r="B76" s="32" t="s">
        <v>109</v>
      </c>
      <c r="C76" s="32" t="s">
        <v>110</v>
      </c>
      <c r="D76" s="32" t="s">
        <v>63</v>
      </c>
      <c r="E76" s="32" t="s">
        <v>47</v>
      </c>
      <c r="F76" s="32" t="s">
        <v>64</v>
      </c>
      <c r="G76" s="32" t="s">
        <v>58</v>
      </c>
      <c r="H76" s="32" t="s">
        <v>183</v>
      </c>
      <c r="I76" s="32" t="s">
        <v>184</v>
      </c>
      <c r="J76" s="32" t="s">
        <v>185</v>
      </c>
      <c r="K76" s="32" t="s">
        <v>67</v>
      </c>
      <c r="L76" s="32" t="s">
        <v>62</v>
      </c>
      <c r="M76" s="32" t="s">
        <v>118</v>
      </c>
      <c r="N76" s="32" t="s">
        <v>110</v>
      </c>
      <c r="O76" s="32" t="s">
        <v>55</v>
      </c>
    </row>
    <row r="77" spans="1:15" ht="51" x14ac:dyDescent="0.25">
      <c r="A77" s="32" t="s">
        <v>43</v>
      </c>
      <c r="B77" s="32" t="s">
        <v>109</v>
      </c>
      <c r="C77" s="32" t="s">
        <v>110</v>
      </c>
      <c r="D77" s="32" t="s">
        <v>68</v>
      </c>
      <c r="E77" s="32" t="s">
        <v>47</v>
      </c>
      <c r="F77" s="32" t="s">
        <v>57</v>
      </c>
      <c r="G77" s="32" t="s">
        <v>58</v>
      </c>
      <c r="H77" s="32" t="s">
        <v>69</v>
      </c>
      <c r="I77" s="32" t="s">
        <v>69</v>
      </c>
      <c r="J77" s="32" t="s">
        <v>70</v>
      </c>
      <c r="K77" s="32" t="s">
        <v>71</v>
      </c>
      <c r="L77" s="32" t="s">
        <v>62</v>
      </c>
      <c r="M77" s="32" t="s">
        <v>118</v>
      </c>
      <c r="N77" s="32" t="s">
        <v>110</v>
      </c>
      <c r="O77" s="32" t="s">
        <v>55</v>
      </c>
    </row>
    <row r="78" spans="1:15" ht="89.25" x14ac:dyDescent="0.25">
      <c r="A78" s="32" t="s">
        <v>43</v>
      </c>
      <c r="B78" s="32" t="s">
        <v>109</v>
      </c>
      <c r="C78" s="32" t="s">
        <v>110</v>
      </c>
      <c r="D78" s="32" t="s">
        <v>72</v>
      </c>
      <c r="E78" s="32" t="s">
        <v>47</v>
      </c>
      <c r="F78" s="32" t="s">
        <v>73</v>
      </c>
      <c r="G78" s="32" t="s">
        <v>58</v>
      </c>
      <c r="H78" s="32" t="s">
        <v>186</v>
      </c>
      <c r="I78" s="32" t="s">
        <v>187</v>
      </c>
      <c r="J78" s="32" t="s">
        <v>75</v>
      </c>
      <c r="K78" s="32" t="s">
        <v>71</v>
      </c>
      <c r="L78" s="32" t="s">
        <v>62</v>
      </c>
      <c r="M78" s="32" t="s">
        <v>118</v>
      </c>
      <c r="N78" s="32" t="s">
        <v>110</v>
      </c>
      <c r="O78" s="32" t="s">
        <v>55</v>
      </c>
    </row>
    <row r="79" spans="1:15" ht="51" x14ac:dyDescent="0.25">
      <c r="A79" s="32" t="s">
        <v>43</v>
      </c>
      <c r="B79" s="32" t="s">
        <v>109</v>
      </c>
      <c r="C79" s="32" t="s">
        <v>110</v>
      </c>
      <c r="D79" s="32" t="s">
        <v>76</v>
      </c>
      <c r="E79" s="32" t="s">
        <v>47</v>
      </c>
      <c r="F79" s="32" t="s">
        <v>77</v>
      </c>
      <c r="G79" s="32" t="s">
        <v>58</v>
      </c>
      <c r="H79" s="32" t="s">
        <v>78</v>
      </c>
      <c r="I79" s="32" t="s">
        <v>78</v>
      </c>
      <c r="J79" s="32" t="s">
        <v>70</v>
      </c>
      <c r="K79" s="32" t="s">
        <v>71</v>
      </c>
      <c r="L79" s="32" t="s">
        <v>62</v>
      </c>
      <c r="M79" s="32" t="s">
        <v>118</v>
      </c>
      <c r="N79" s="32" t="s">
        <v>110</v>
      </c>
      <c r="O79" s="32" t="s">
        <v>55</v>
      </c>
    </row>
    <row r="80" spans="1:15" ht="51" x14ac:dyDescent="0.25">
      <c r="A80" s="32" t="s">
        <v>43</v>
      </c>
      <c r="B80" s="32" t="s">
        <v>109</v>
      </c>
      <c r="C80" s="32" t="s">
        <v>110</v>
      </c>
      <c r="D80" s="32" t="s">
        <v>188</v>
      </c>
      <c r="E80" s="32" t="s">
        <v>47</v>
      </c>
      <c r="F80" s="32" t="s">
        <v>189</v>
      </c>
      <c r="G80" s="32" t="s">
        <v>190</v>
      </c>
      <c r="H80" s="32" t="s">
        <v>191</v>
      </c>
      <c r="I80" s="32" t="s">
        <v>192</v>
      </c>
      <c r="J80" s="32" t="s">
        <v>193</v>
      </c>
      <c r="K80" s="32" t="s">
        <v>194</v>
      </c>
      <c r="L80" s="32" t="s">
        <v>195</v>
      </c>
      <c r="M80" s="32" t="s">
        <v>118</v>
      </c>
      <c r="N80" s="32" t="s">
        <v>110</v>
      </c>
      <c r="O80" s="32" t="s">
        <v>55</v>
      </c>
    </row>
    <row r="81" spans="1:15" ht="38.25" x14ac:dyDescent="0.25">
      <c r="A81" s="32" t="s">
        <v>43</v>
      </c>
      <c r="B81" s="32" t="s">
        <v>109</v>
      </c>
      <c r="C81" s="32" t="s">
        <v>110</v>
      </c>
      <c r="D81" s="32" t="s">
        <v>196</v>
      </c>
      <c r="E81" s="32" t="s">
        <v>197</v>
      </c>
      <c r="F81" s="32" t="s">
        <v>198</v>
      </c>
      <c r="G81" s="32" t="s">
        <v>199</v>
      </c>
      <c r="H81" s="32" t="s">
        <v>97</v>
      </c>
      <c r="I81" s="32" t="s">
        <v>200</v>
      </c>
      <c r="J81" s="32" t="s">
        <v>201</v>
      </c>
      <c r="K81" s="32" t="s">
        <v>202</v>
      </c>
      <c r="L81" s="32" t="s">
        <v>195</v>
      </c>
      <c r="M81" s="32" t="s">
        <v>118</v>
      </c>
      <c r="N81" s="32" t="s">
        <v>110</v>
      </c>
      <c r="O81" s="32" t="s">
        <v>55</v>
      </c>
    </row>
    <row r="82" spans="1:15" ht="38.25" x14ac:dyDescent="0.25">
      <c r="A82" s="32" t="s">
        <v>43</v>
      </c>
      <c r="B82" s="32" t="s">
        <v>109</v>
      </c>
      <c r="C82" s="32" t="s">
        <v>110</v>
      </c>
      <c r="D82" s="32" t="s">
        <v>203</v>
      </c>
      <c r="E82" s="32" t="s">
        <v>80</v>
      </c>
      <c r="F82" s="32" t="s">
        <v>198</v>
      </c>
      <c r="G82" s="32" t="s">
        <v>204</v>
      </c>
      <c r="H82" s="32" t="s">
        <v>97</v>
      </c>
      <c r="I82" s="32" t="s">
        <v>205</v>
      </c>
      <c r="J82" s="32" t="s">
        <v>206</v>
      </c>
      <c r="K82" s="32" t="s">
        <v>207</v>
      </c>
      <c r="L82" s="32" t="s">
        <v>195</v>
      </c>
      <c r="M82" s="32" t="s">
        <v>118</v>
      </c>
      <c r="N82" s="32" t="s">
        <v>110</v>
      </c>
      <c r="O82" s="32" t="s">
        <v>55</v>
      </c>
    </row>
    <row r="83" spans="1:15" ht="38.25" x14ac:dyDescent="0.25">
      <c r="A83" s="32" t="s">
        <v>43</v>
      </c>
      <c r="B83" s="32" t="s">
        <v>109</v>
      </c>
      <c r="C83" s="32" t="s">
        <v>110</v>
      </c>
      <c r="D83" s="32" t="s">
        <v>208</v>
      </c>
      <c r="E83" s="32" t="s">
        <v>80</v>
      </c>
      <c r="F83" s="32" t="s">
        <v>198</v>
      </c>
      <c r="G83" s="32" t="s">
        <v>82</v>
      </c>
      <c r="H83" s="32" t="s">
        <v>97</v>
      </c>
      <c r="I83" s="32" t="s">
        <v>205</v>
      </c>
      <c r="J83" s="32" t="s">
        <v>209</v>
      </c>
      <c r="K83" s="32" t="s">
        <v>207</v>
      </c>
      <c r="L83" s="32" t="s">
        <v>195</v>
      </c>
      <c r="M83" s="32" t="s">
        <v>118</v>
      </c>
      <c r="N83" s="32" t="s">
        <v>110</v>
      </c>
      <c r="O83" s="32" t="s">
        <v>55</v>
      </c>
    </row>
    <row r="84" spans="1:15" ht="51" x14ac:dyDescent="0.25">
      <c r="A84" s="32" t="s">
        <v>43</v>
      </c>
      <c r="B84" s="32" t="s">
        <v>109</v>
      </c>
      <c r="C84" s="32" t="s">
        <v>110</v>
      </c>
      <c r="D84" s="32" t="s">
        <v>210</v>
      </c>
      <c r="E84" s="32" t="s">
        <v>80</v>
      </c>
      <c r="F84" s="32" t="s">
        <v>198</v>
      </c>
      <c r="G84" s="32" t="s">
        <v>82</v>
      </c>
      <c r="H84" s="32" t="s">
        <v>97</v>
      </c>
      <c r="I84" s="32" t="s">
        <v>205</v>
      </c>
      <c r="J84" s="32" t="s">
        <v>211</v>
      </c>
      <c r="K84" s="32" t="s">
        <v>207</v>
      </c>
      <c r="L84" s="32" t="s">
        <v>195</v>
      </c>
      <c r="M84" s="32" t="s">
        <v>118</v>
      </c>
      <c r="N84" s="32" t="s">
        <v>110</v>
      </c>
      <c r="O84" s="32" t="s">
        <v>55</v>
      </c>
    </row>
    <row r="85" spans="1:15" ht="51" x14ac:dyDescent="0.25">
      <c r="A85" s="32" t="s">
        <v>43</v>
      </c>
      <c r="B85" s="32" t="s">
        <v>109</v>
      </c>
      <c r="C85" s="32" t="s">
        <v>110</v>
      </c>
      <c r="D85" s="32" t="s">
        <v>212</v>
      </c>
      <c r="E85" s="32" t="s">
        <v>80</v>
      </c>
      <c r="F85" s="32" t="s">
        <v>198</v>
      </c>
      <c r="G85" s="32" t="s">
        <v>204</v>
      </c>
      <c r="H85" s="32" t="s">
        <v>97</v>
      </c>
      <c r="I85" s="32" t="s">
        <v>205</v>
      </c>
      <c r="J85" s="32" t="s">
        <v>206</v>
      </c>
      <c r="K85" s="32" t="s">
        <v>207</v>
      </c>
      <c r="L85" s="32" t="s">
        <v>195</v>
      </c>
      <c r="M85" s="32" t="s">
        <v>118</v>
      </c>
      <c r="N85" s="32" t="s">
        <v>110</v>
      </c>
      <c r="O85" s="32" t="s">
        <v>55</v>
      </c>
    </row>
    <row r="86" spans="1:15" ht="38.25" x14ac:dyDescent="0.25">
      <c r="A86" s="32" t="s">
        <v>43</v>
      </c>
      <c r="B86" s="32" t="s">
        <v>109</v>
      </c>
      <c r="C86" s="32" t="s">
        <v>110</v>
      </c>
      <c r="D86" s="32" t="s">
        <v>213</v>
      </c>
      <c r="E86" s="32" t="s">
        <v>80</v>
      </c>
      <c r="F86" s="32" t="s">
        <v>198</v>
      </c>
      <c r="G86" s="32" t="s">
        <v>82</v>
      </c>
      <c r="H86" s="32" t="s">
        <v>214</v>
      </c>
      <c r="I86" s="32" t="s">
        <v>205</v>
      </c>
      <c r="J86" s="32" t="s">
        <v>215</v>
      </c>
      <c r="K86" s="32" t="s">
        <v>207</v>
      </c>
      <c r="L86" s="32" t="s">
        <v>195</v>
      </c>
      <c r="M86" s="32" t="s">
        <v>118</v>
      </c>
      <c r="N86" s="32" t="s">
        <v>110</v>
      </c>
      <c r="O86" s="32" t="s">
        <v>55</v>
      </c>
    </row>
    <row r="87" spans="1:15" ht="114.75" x14ac:dyDescent="0.25">
      <c r="A87" s="32" t="s">
        <v>43</v>
      </c>
      <c r="B87" s="32" t="s">
        <v>44</v>
      </c>
      <c r="C87" s="32" t="s">
        <v>110</v>
      </c>
      <c r="D87" s="32" t="s">
        <v>216</v>
      </c>
      <c r="E87" s="32" t="s">
        <v>47</v>
      </c>
      <c r="F87" s="32" t="s">
        <v>94</v>
      </c>
      <c r="G87" s="32" t="s">
        <v>217</v>
      </c>
      <c r="H87" s="32" t="s">
        <v>218</v>
      </c>
      <c r="I87" s="32" t="s">
        <v>219</v>
      </c>
      <c r="J87" s="32" t="s">
        <v>220</v>
      </c>
      <c r="K87" s="32" t="s">
        <v>221</v>
      </c>
      <c r="L87" s="32" t="s">
        <v>222</v>
      </c>
      <c r="M87" s="32" t="s">
        <v>118</v>
      </c>
      <c r="N87" s="32" t="s">
        <v>110</v>
      </c>
      <c r="O87" s="32" t="s">
        <v>55</v>
      </c>
    </row>
    <row r="88" spans="1:15" ht="25.5" x14ac:dyDescent="0.25">
      <c r="A88" s="32" t="s">
        <v>43</v>
      </c>
      <c r="B88" s="32" t="s">
        <v>109</v>
      </c>
      <c r="C88" s="32" t="s">
        <v>110</v>
      </c>
      <c r="D88" s="32" t="s">
        <v>102</v>
      </c>
      <c r="E88" s="32" t="s">
        <v>103</v>
      </c>
      <c r="F88" s="32" t="s">
        <v>104</v>
      </c>
      <c r="G88" s="32" t="s">
        <v>223</v>
      </c>
      <c r="H88" s="32" t="s">
        <v>214</v>
      </c>
      <c r="I88" s="32" t="s">
        <v>224</v>
      </c>
      <c r="J88" s="32" t="s">
        <v>107</v>
      </c>
      <c r="K88" s="32" t="s">
        <v>108</v>
      </c>
      <c r="L88" s="32" t="s">
        <v>108</v>
      </c>
      <c r="M88" s="32" t="s">
        <v>118</v>
      </c>
      <c r="N88" s="32" t="s">
        <v>110</v>
      </c>
      <c r="O88" s="32" t="s">
        <v>55</v>
      </c>
    </row>
    <row r="89" spans="1:15" ht="25.5" x14ac:dyDescent="0.25">
      <c r="A89" s="32" t="s">
        <v>43</v>
      </c>
      <c r="B89" s="32" t="s">
        <v>109</v>
      </c>
      <c r="C89" s="32" t="s">
        <v>110</v>
      </c>
      <c r="D89" s="32" t="s">
        <v>225</v>
      </c>
      <c r="E89" s="32" t="s">
        <v>103</v>
      </c>
      <c r="F89" s="32" t="s">
        <v>226</v>
      </c>
      <c r="G89" s="32" t="s">
        <v>105</v>
      </c>
      <c r="H89" s="32" t="s">
        <v>227</v>
      </c>
      <c r="I89" s="32" t="s">
        <v>228</v>
      </c>
      <c r="J89" s="32" t="s">
        <v>107</v>
      </c>
      <c r="K89" s="32" t="s">
        <v>229</v>
      </c>
      <c r="L89" s="32" t="s">
        <v>229</v>
      </c>
      <c r="M89" s="32" t="s">
        <v>118</v>
      </c>
      <c r="N89" s="32" t="s">
        <v>110</v>
      </c>
      <c r="O89" s="32" t="s">
        <v>55</v>
      </c>
    </row>
    <row r="90" spans="1:15" ht="242.25" x14ac:dyDescent="0.25">
      <c r="A90" s="33" t="s">
        <v>43</v>
      </c>
      <c r="B90" s="33" t="s">
        <v>44</v>
      </c>
      <c r="C90" s="33" t="s">
        <v>45</v>
      </c>
      <c r="D90" s="33" t="s">
        <v>46</v>
      </c>
      <c r="E90" s="33" t="s">
        <v>47</v>
      </c>
      <c r="F90" s="33" t="s">
        <v>48</v>
      </c>
      <c r="G90" s="33" t="s">
        <v>49</v>
      </c>
      <c r="H90" s="33" t="s">
        <v>50</v>
      </c>
      <c r="I90" s="33" t="s">
        <v>51</v>
      </c>
      <c r="J90" s="33" t="s">
        <v>52</v>
      </c>
      <c r="K90" s="33" t="s">
        <v>53</v>
      </c>
      <c r="L90" s="33" t="s">
        <v>53</v>
      </c>
      <c r="M90" s="33" t="s">
        <v>54</v>
      </c>
      <c r="N90" s="33" t="s">
        <v>45</v>
      </c>
      <c r="O90" s="33" t="s">
        <v>55</v>
      </c>
    </row>
    <row r="91" spans="1:15" ht="127.5" x14ac:dyDescent="0.25">
      <c r="A91" s="33" t="s">
        <v>43</v>
      </c>
      <c r="B91" s="33" t="s">
        <v>44</v>
      </c>
      <c r="C91" s="33" t="s">
        <v>45</v>
      </c>
      <c r="D91" s="33" t="s">
        <v>56</v>
      </c>
      <c r="E91" s="33" t="s">
        <v>47</v>
      </c>
      <c r="F91" s="33" t="s">
        <v>57</v>
      </c>
      <c r="G91" s="33" t="s">
        <v>58</v>
      </c>
      <c r="H91" s="33" t="s">
        <v>59</v>
      </c>
      <c r="I91" s="33" t="s">
        <v>59</v>
      </c>
      <c r="J91" s="33" t="s">
        <v>60</v>
      </c>
      <c r="K91" s="33" t="s">
        <v>61</v>
      </c>
      <c r="L91" s="33" t="s">
        <v>62</v>
      </c>
      <c r="M91" s="33" t="s">
        <v>54</v>
      </c>
      <c r="N91" s="33" t="s">
        <v>45</v>
      </c>
      <c r="O91" s="33" t="s">
        <v>55</v>
      </c>
    </row>
    <row r="92" spans="1:15" ht="127.5" x14ac:dyDescent="0.25">
      <c r="A92" s="33" t="s">
        <v>43</v>
      </c>
      <c r="B92" s="33" t="s">
        <v>44</v>
      </c>
      <c r="C92" s="33" t="s">
        <v>45</v>
      </c>
      <c r="D92" s="33" t="s">
        <v>63</v>
      </c>
      <c r="E92" s="33" t="s">
        <v>47</v>
      </c>
      <c r="F92" s="33" t="s">
        <v>64</v>
      </c>
      <c r="G92" s="33" t="s">
        <v>58</v>
      </c>
      <c r="H92" s="33" t="s">
        <v>65</v>
      </c>
      <c r="I92" s="33" t="s">
        <v>65</v>
      </c>
      <c r="J92" s="33" t="s">
        <v>66</v>
      </c>
      <c r="K92" s="33" t="s">
        <v>67</v>
      </c>
      <c r="L92" s="33" t="s">
        <v>62</v>
      </c>
      <c r="M92" s="33" t="s">
        <v>54</v>
      </c>
      <c r="N92" s="33" t="s">
        <v>45</v>
      </c>
      <c r="O92" s="33" t="s">
        <v>55</v>
      </c>
    </row>
    <row r="93" spans="1:15" ht="51" x14ac:dyDescent="0.25">
      <c r="A93" s="33" t="s">
        <v>43</v>
      </c>
      <c r="B93" s="33" t="s">
        <v>44</v>
      </c>
      <c r="C93" s="33" t="s">
        <v>45</v>
      </c>
      <c r="D93" s="33" t="s">
        <v>68</v>
      </c>
      <c r="E93" s="33" t="s">
        <v>47</v>
      </c>
      <c r="F93" s="33" t="s">
        <v>57</v>
      </c>
      <c r="G93" s="33" t="s">
        <v>58</v>
      </c>
      <c r="H93" s="33" t="s">
        <v>69</v>
      </c>
      <c r="I93" s="33" t="s">
        <v>69</v>
      </c>
      <c r="J93" s="33" t="s">
        <v>70</v>
      </c>
      <c r="K93" s="33" t="s">
        <v>71</v>
      </c>
      <c r="L93" s="33" t="s">
        <v>62</v>
      </c>
      <c r="M93" s="33" t="s">
        <v>54</v>
      </c>
      <c r="N93" s="33" t="s">
        <v>45</v>
      </c>
      <c r="O93" s="33" t="s">
        <v>55</v>
      </c>
    </row>
    <row r="94" spans="1:15" ht="89.25" x14ac:dyDescent="0.25">
      <c r="A94" s="33" t="s">
        <v>43</v>
      </c>
      <c r="B94" s="33" t="s">
        <v>44</v>
      </c>
      <c r="C94" s="33" t="s">
        <v>45</v>
      </c>
      <c r="D94" s="33" t="s">
        <v>72</v>
      </c>
      <c r="E94" s="33" t="s">
        <v>47</v>
      </c>
      <c r="F94" s="33" t="s">
        <v>73</v>
      </c>
      <c r="G94" s="33" t="s">
        <v>58</v>
      </c>
      <c r="H94" s="33" t="s">
        <v>74</v>
      </c>
      <c r="I94" s="33" t="s">
        <v>74</v>
      </c>
      <c r="J94" s="33" t="s">
        <v>75</v>
      </c>
      <c r="K94" s="33" t="s">
        <v>71</v>
      </c>
      <c r="L94" s="33" t="s">
        <v>62</v>
      </c>
      <c r="M94" s="33" t="s">
        <v>54</v>
      </c>
      <c r="N94" s="33" t="s">
        <v>45</v>
      </c>
      <c r="O94" s="33" t="s">
        <v>55</v>
      </c>
    </row>
    <row r="95" spans="1:15" ht="51" x14ac:dyDescent="0.25">
      <c r="A95" s="33" t="s">
        <v>43</v>
      </c>
      <c r="B95" s="33" t="s">
        <v>44</v>
      </c>
      <c r="C95" s="33" t="s">
        <v>45</v>
      </c>
      <c r="D95" s="33" t="s">
        <v>76</v>
      </c>
      <c r="E95" s="33" t="s">
        <v>47</v>
      </c>
      <c r="F95" s="33" t="s">
        <v>77</v>
      </c>
      <c r="G95" s="33" t="s">
        <v>58</v>
      </c>
      <c r="H95" s="33" t="s">
        <v>78</v>
      </c>
      <c r="I95" s="33" t="s">
        <v>78</v>
      </c>
      <c r="J95" s="33" t="s">
        <v>70</v>
      </c>
      <c r="K95" s="33" t="s">
        <v>71</v>
      </c>
      <c r="L95" s="33" t="s">
        <v>62</v>
      </c>
      <c r="M95" s="33" t="s">
        <v>54</v>
      </c>
      <c r="N95" s="33" t="s">
        <v>45</v>
      </c>
      <c r="O95" s="33" t="s">
        <v>55</v>
      </c>
    </row>
    <row r="96" spans="1:15" ht="63.75" x14ac:dyDescent="0.25">
      <c r="A96" s="33" t="s">
        <v>43</v>
      </c>
      <c r="B96" s="33" t="s">
        <v>44</v>
      </c>
      <c r="C96" s="33" t="s">
        <v>45</v>
      </c>
      <c r="D96" s="33" t="s">
        <v>79</v>
      </c>
      <c r="E96" s="33" t="s">
        <v>80</v>
      </c>
      <c r="F96" s="33" t="s">
        <v>81</v>
      </c>
      <c r="G96" s="33" t="s">
        <v>82</v>
      </c>
      <c r="H96" s="33" t="s">
        <v>55</v>
      </c>
      <c r="I96" s="33" t="s">
        <v>83</v>
      </c>
      <c r="J96" s="33" t="s">
        <v>84</v>
      </c>
      <c r="K96" s="33" t="s">
        <v>85</v>
      </c>
      <c r="L96" s="33" t="s">
        <v>86</v>
      </c>
      <c r="M96" s="33" t="s">
        <v>54</v>
      </c>
      <c r="N96" s="33" t="s">
        <v>45</v>
      </c>
      <c r="O96" s="33" t="s">
        <v>55</v>
      </c>
    </row>
    <row r="97" spans="1:15" ht="63.75" x14ac:dyDescent="0.25">
      <c r="A97" s="33" t="s">
        <v>43</v>
      </c>
      <c r="B97" s="33" t="s">
        <v>44</v>
      </c>
      <c r="C97" s="33" t="s">
        <v>45</v>
      </c>
      <c r="D97" s="33" t="s">
        <v>87</v>
      </c>
      <c r="E97" s="33" t="s">
        <v>80</v>
      </c>
      <c r="F97" s="33" t="s">
        <v>88</v>
      </c>
      <c r="G97" s="33" t="s">
        <v>82</v>
      </c>
      <c r="H97" s="33" t="s">
        <v>55</v>
      </c>
      <c r="I97" s="33" t="s">
        <v>83</v>
      </c>
      <c r="J97" s="33" t="s">
        <v>84</v>
      </c>
      <c r="K97" s="33" t="s">
        <v>85</v>
      </c>
      <c r="L97" s="33" t="s">
        <v>86</v>
      </c>
      <c r="M97" s="33" t="s">
        <v>54</v>
      </c>
      <c r="N97" s="33" t="s">
        <v>45</v>
      </c>
      <c r="O97" s="33" t="s">
        <v>55</v>
      </c>
    </row>
    <row r="98" spans="1:15" ht="63.75" x14ac:dyDescent="0.25">
      <c r="A98" s="33" t="s">
        <v>43</v>
      </c>
      <c r="B98" s="33" t="s">
        <v>44</v>
      </c>
      <c r="C98" s="33" t="s">
        <v>45</v>
      </c>
      <c r="D98" s="33" t="s">
        <v>89</v>
      </c>
      <c r="E98" s="33" t="s">
        <v>80</v>
      </c>
      <c r="F98" s="33" t="s">
        <v>90</v>
      </c>
      <c r="G98" s="33" t="s">
        <v>82</v>
      </c>
      <c r="H98" s="33" t="s">
        <v>55</v>
      </c>
      <c r="I98" s="33" t="s">
        <v>83</v>
      </c>
      <c r="J98" s="33" t="s">
        <v>84</v>
      </c>
      <c r="K98" s="33" t="s">
        <v>85</v>
      </c>
      <c r="L98" s="33" t="s">
        <v>86</v>
      </c>
      <c r="M98" s="33" t="s">
        <v>54</v>
      </c>
      <c r="N98" s="33" t="s">
        <v>45</v>
      </c>
      <c r="O98" s="33" t="s">
        <v>55</v>
      </c>
    </row>
    <row r="99" spans="1:15" ht="63.75" x14ac:dyDescent="0.25">
      <c r="A99" s="33" t="s">
        <v>43</v>
      </c>
      <c r="B99" s="33" t="s">
        <v>44</v>
      </c>
      <c r="C99" s="33" t="s">
        <v>45</v>
      </c>
      <c r="D99" s="33" t="s">
        <v>91</v>
      </c>
      <c r="E99" s="33" t="s">
        <v>80</v>
      </c>
      <c r="F99" s="33" t="s">
        <v>92</v>
      </c>
      <c r="G99" s="33" t="s">
        <v>82</v>
      </c>
      <c r="H99" s="33" t="s">
        <v>55</v>
      </c>
      <c r="I99" s="33" t="s">
        <v>83</v>
      </c>
      <c r="J99" s="33" t="s">
        <v>84</v>
      </c>
      <c r="K99" s="33" t="s">
        <v>85</v>
      </c>
      <c r="L99" s="33" t="s">
        <v>86</v>
      </c>
      <c r="M99" s="33" t="s">
        <v>54</v>
      </c>
      <c r="N99" s="33" t="s">
        <v>45</v>
      </c>
      <c r="O99" s="33" t="s">
        <v>55</v>
      </c>
    </row>
    <row r="100" spans="1:15" ht="38.25" x14ac:dyDescent="0.25">
      <c r="A100" s="33" t="s">
        <v>43</v>
      </c>
      <c r="B100" s="33" t="s">
        <v>44</v>
      </c>
      <c r="C100" s="33" t="s">
        <v>45</v>
      </c>
      <c r="D100" s="33" t="s">
        <v>93</v>
      </c>
      <c r="E100" s="33" t="s">
        <v>47</v>
      </c>
      <c r="F100" s="33" t="s">
        <v>94</v>
      </c>
      <c r="G100" s="33" t="s">
        <v>95</v>
      </c>
      <c r="H100" s="33" t="s">
        <v>96</v>
      </c>
      <c r="I100" s="33" t="s">
        <v>97</v>
      </c>
      <c r="J100" s="33" t="s">
        <v>98</v>
      </c>
      <c r="K100" s="33" t="s">
        <v>99</v>
      </c>
      <c r="L100" s="33" t="s">
        <v>100</v>
      </c>
      <c r="M100" s="33" t="s">
        <v>101</v>
      </c>
      <c r="N100" s="33" t="s">
        <v>45</v>
      </c>
      <c r="O100" s="33" t="s">
        <v>55</v>
      </c>
    </row>
    <row r="101" spans="1:15" ht="38.25" x14ac:dyDescent="0.25">
      <c r="A101" s="33" t="s">
        <v>43</v>
      </c>
      <c r="B101" s="33" t="s">
        <v>44</v>
      </c>
      <c r="C101" s="33" t="s">
        <v>45</v>
      </c>
      <c r="D101" s="33" t="s">
        <v>93</v>
      </c>
      <c r="E101" s="33" t="s">
        <v>47</v>
      </c>
      <c r="F101" s="33" t="s">
        <v>94</v>
      </c>
      <c r="G101" s="33" t="s">
        <v>95</v>
      </c>
      <c r="H101" s="33" t="s">
        <v>96</v>
      </c>
      <c r="I101" s="33" t="s">
        <v>97</v>
      </c>
      <c r="J101" s="33" t="s">
        <v>98</v>
      </c>
      <c r="K101" s="33" t="s">
        <v>99</v>
      </c>
      <c r="L101" s="33" t="s">
        <v>100</v>
      </c>
      <c r="M101" s="33" t="s">
        <v>101</v>
      </c>
      <c r="N101" s="33" t="s">
        <v>45</v>
      </c>
      <c r="O101" s="33" t="s">
        <v>55</v>
      </c>
    </row>
    <row r="102" spans="1:15" ht="25.5" x14ac:dyDescent="0.25">
      <c r="A102" s="33" t="s">
        <v>43</v>
      </c>
      <c r="B102" s="33" t="s">
        <v>44</v>
      </c>
      <c r="C102" s="33" t="s">
        <v>45</v>
      </c>
      <c r="D102" s="33" t="s">
        <v>102</v>
      </c>
      <c r="E102" s="33" t="s">
        <v>103</v>
      </c>
      <c r="F102" s="33" t="s">
        <v>104</v>
      </c>
      <c r="G102" s="33" t="s">
        <v>105</v>
      </c>
      <c r="H102" s="33" t="s">
        <v>97</v>
      </c>
      <c r="I102" s="33" t="s">
        <v>106</v>
      </c>
      <c r="J102" s="33" t="s">
        <v>107</v>
      </c>
      <c r="K102" s="33" t="s">
        <v>108</v>
      </c>
      <c r="L102" s="33" t="s">
        <v>108</v>
      </c>
      <c r="M102" s="33" t="s">
        <v>54</v>
      </c>
      <c r="N102" s="33" t="s">
        <v>45</v>
      </c>
      <c r="O102" s="33" t="s">
        <v>55</v>
      </c>
    </row>
  </sheetData>
  <mergeCells count="7">
    <mergeCell ref="A6:O6"/>
    <mergeCell ref="A2:C2"/>
    <mergeCell ref="D2:F2"/>
    <mergeCell ref="G2:I2"/>
    <mergeCell ref="A3:C3"/>
    <mergeCell ref="D3:F3"/>
    <mergeCell ref="G3:I3"/>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Azucena</cp:lastModifiedBy>
  <dcterms:created xsi:type="dcterms:W3CDTF">2018-04-20T22:12:31Z</dcterms:created>
  <dcterms:modified xsi:type="dcterms:W3CDTF">2019-05-01T17:46:57Z</dcterms:modified>
</cp:coreProperties>
</file>